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codeName="ThisWorkbook" defaultThemeVersion="124226"/>
  <mc:AlternateContent xmlns:mc="http://schemas.openxmlformats.org/markup-compatibility/2006">
    <mc:Choice Requires="x15">
      <x15ac:absPath xmlns:x15ac="http://schemas.microsoft.com/office/spreadsheetml/2010/11/ac" url="C:\Users\tcastrovega\Documents\"/>
    </mc:Choice>
  </mc:AlternateContent>
  <xr:revisionPtr revIDLastSave="0" documentId="8_{88F87AD5-1DEA-4E5D-B66A-D91D13FA8D28}" xr6:coauthVersionLast="36" xr6:coauthVersionMax="36" xr10:uidLastSave="{00000000-0000-0000-0000-000000000000}"/>
  <bookViews>
    <workbookView xWindow="0" yWindow="0" windowWidth="21600" windowHeight="10320" tabRatio="640" activeTab="6" xr2:uid="{00000000-000D-0000-FFFF-FFFF00000000}"/>
  </bookViews>
  <sheets>
    <sheet name="Instructions" sheetId="14" r:id="rId1"/>
    <sheet name="Cover Letter" sheetId="10" r:id="rId2"/>
    <sheet name="Staffing" sheetId="4" r:id="rId3"/>
    <sheet name="Benefits" sheetId="5" r:id="rId4"/>
    <sheet name="Operating Costs" sheetId="7" r:id="rId5"/>
    <sheet name="Admin costs" sheetId="8" r:id="rId6"/>
    <sheet name="Service Units" sheetId="11" r:id="rId7"/>
    <sheet name="Budget Summary" sheetId="1" r:id="rId8"/>
    <sheet name="Notes" sheetId="13" r:id="rId9"/>
    <sheet name="Approvals" sheetId="15" r:id="rId10"/>
  </sheets>
  <definedNames>
    <definedName name="_xlnm.Print_Area" localSheetId="5">'Admin costs'!$A$1:$I$139</definedName>
    <definedName name="_xlnm.Print_Area" localSheetId="9">Approvals!$A$1:$C$41</definedName>
    <definedName name="_xlnm.Print_Area" localSheetId="3">Benefits!$A$1:$F$33</definedName>
    <definedName name="_xlnm.Print_Area" localSheetId="7">'Budget Summary'!$A$1:$E$48</definedName>
    <definedName name="_xlnm.Print_Area" localSheetId="1">'Cover Letter'!$A$1:$J$28</definedName>
    <definedName name="_xlnm.Print_Area" localSheetId="0">Instructions!$A$1:$I$140</definedName>
    <definedName name="_xlnm.Print_Area" localSheetId="8">Notes!$A$1:$E$28</definedName>
    <definedName name="_xlnm.Print_Area" localSheetId="4">'Operating Costs'!$A$1:$I$201</definedName>
    <definedName name="_xlnm.Print_Area" localSheetId="6">'Service Units'!$A$1:$D$25</definedName>
    <definedName name="_xlnm.Print_Area" localSheetId="2">Staffing!$A$1:$F$39</definedName>
    <definedName name="_xlnm.Print_Titles" localSheetId="0">Instructions!$1:$2</definedName>
  </definedNames>
  <calcPr calcId="191029" concurrentCalc="0"/>
</workbook>
</file>

<file path=xl/calcChain.xml><?xml version="1.0" encoding="utf-8"?>
<calcChain xmlns="http://schemas.openxmlformats.org/spreadsheetml/2006/main">
  <c r="A2" i="15" l="1"/>
  <c r="F16" i="8"/>
  <c r="F15" i="8"/>
  <c r="F14" i="8"/>
  <c r="F13" i="8"/>
  <c r="F12" i="8"/>
  <c r="F11" i="8"/>
  <c r="F10" i="8"/>
  <c r="F9" i="8"/>
  <c r="F8" i="8"/>
  <c r="F7" i="8"/>
  <c r="F6" i="8"/>
  <c r="F5" i="8"/>
  <c r="F77" i="7"/>
  <c r="F76" i="7"/>
  <c r="F75" i="7"/>
  <c r="F74" i="7"/>
  <c r="F73" i="7"/>
  <c r="F72" i="7"/>
  <c r="F71" i="7"/>
  <c r="F70" i="7"/>
  <c r="F69" i="7"/>
  <c r="F68" i="7"/>
  <c r="F67" i="7"/>
  <c r="F66" i="7"/>
  <c r="I17" i="8"/>
  <c r="E29" i="1"/>
  <c r="I78" i="7"/>
  <c r="E14" i="1"/>
  <c r="I137" i="8"/>
  <c r="E37" i="1"/>
  <c r="I122" i="8"/>
  <c r="E36" i="1"/>
  <c r="I47" i="8"/>
  <c r="E31" i="1"/>
  <c r="I107" i="8"/>
  <c r="E35" i="1"/>
  <c r="I92" i="8"/>
  <c r="E34" i="1"/>
  <c r="I77" i="8"/>
  <c r="E33" i="1"/>
  <c r="I62" i="8"/>
  <c r="E32" i="1"/>
  <c r="I32" i="8"/>
  <c r="E30" i="1"/>
  <c r="I108" i="7"/>
  <c r="E16" i="1"/>
  <c r="I198" i="7"/>
  <c r="E22" i="1"/>
  <c r="I183" i="7"/>
  <c r="E21" i="1"/>
  <c r="I168" i="7"/>
  <c r="E20" i="1"/>
  <c r="I153" i="7"/>
  <c r="E19" i="1"/>
  <c r="I138" i="7"/>
  <c r="E18" i="1"/>
  <c r="I123" i="7"/>
  <c r="E17" i="1"/>
  <c r="I93" i="7"/>
  <c r="E15" i="1"/>
  <c r="I62" i="7"/>
  <c r="E13" i="1"/>
  <c r="I47" i="7"/>
  <c r="I32" i="7"/>
  <c r="I17" i="7"/>
  <c r="E10" i="1"/>
  <c r="I139" i="8"/>
  <c r="I201" i="7"/>
  <c r="A2" i="13"/>
  <c r="D1" i="1"/>
  <c r="C1" i="11"/>
  <c r="G1" i="7"/>
  <c r="B1" i="5"/>
  <c r="F1" i="8"/>
  <c r="B1" i="4"/>
  <c r="F28" i="5"/>
  <c r="O28" i="5"/>
  <c r="F29" i="5"/>
  <c r="O29" i="5"/>
  <c r="F30" i="5"/>
  <c r="O30" i="5"/>
  <c r="F31" i="5"/>
  <c r="O31" i="5"/>
  <c r="F32" i="5"/>
  <c r="O32" i="5"/>
  <c r="F14" i="5"/>
  <c r="E30" i="4"/>
  <c r="E15" i="4"/>
  <c r="E25" i="5"/>
  <c r="E9" i="5"/>
  <c r="E11" i="1"/>
  <c r="E12" i="1"/>
  <c r="D7" i="11"/>
  <c r="C15" i="11"/>
  <c r="B55" i="11"/>
  <c r="A10" i="11"/>
  <c r="O8" i="5"/>
  <c r="O9" i="5"/>
  <c r="O10" i="5"/>
  <c r="O11" i="5"/>
  <c r="O12" i="5"/>
  <c r="O13" i="5"/>
  <c r="O14" i="5"/>
  <c r="O15" i="5"/>
  <c r="O16" i="5"/>
  <c r="O24" i="5"/>
  <c r="O25" i="5"/>
  <c r="O26" i="5"/>
  <c r="O27" i="5"/>
  <c r="E9" i="4"/>
  <c r="F9" i="4"/>
  <c r="E10" i="4"/>
  <c r="F10" i="4"/>
  <c r="E11" i="4"/>
  <c r="F11" i="4"/>
  <c r="E12" i="4"/>
  <c r="F12" i="4"/>
  <c r="E13" i="4"/>
  <c r="F13" i="4"/>
  <c r="E14" i="4"/>
  <c r="F14" i="4"/>
  <c r="F15" i="4"/>
  <c r="E16" i="4"/>
  <c r="F16" i="4"/>
  <c r="E17" i="4"/>
  <c r="F17" i="4"/>
  <c r="E18" i="4"/>
  <c r="F18" i="4"/>
  <c r="E19" i="4"/>
  <c r="F19" i="4"/>
  <c r="E28" i="4"/>
  <c r="F28" i="4"/>
  <c r="E29" i="4"/>
  <c r="F29" i="4"/>
  <c r="F30" i="4"/>
  <c r="E31" i="4"/>
  <c r="F31" i="4"/>
  <c r="E32" i="4"/>
  <c r="F32" i="4"/>
  <c r="E33" i="4"/>
  <c r="F33" i="4"/>
  <c r="E34" i="4"/>
  <c r="F34" i="4"/>
  <c r="E35" i="4"/>
  <c r="F35" i="4"/>
  <c r="E36" i="4"/>
  <c r="F36" i="4"/>
  <c r="E37" i="4"/>
  <c r="F37" i="4"/>
  <c r="E38" i="4"/>
  <c r="F38" i="4"/>
  <c r="F20" i="4"/>
  <c r="E5" i="1"/>
  <c r="F9" i="5"/>
  <c r="F39" i="4"/>
  <c r="F12" i="5"/>
  <c r="F13" i="5"/>
  <c r="F11" i="5"/>
  <c r="F8" i="5"/>
  <c r="F10" i="5"/>
  <c r="F27" i="5"/>
  <c r="F26" i="5"/>
  <c r="F24" i="5"/>
  <c r="E27" i="1"/>
  <c r="F25" i="5"/>
  <c r="F33" i="5"/>
  <c r="E28" i="1"/>
  <c r="E39" i="1"/>
  <c r="A7" i="11"/>
  <c r="C13" i="11"/>
  <c r="C16" i="11"/>
  <c r="C18" i="11"/>
  <c r="E42" i="1"/>
  <c r="A9" i="11"/>
  <c r="E24" i="1"/>
  <c r="F15" i="5"/>
  <c r="F16" i="5"/>
  <c r="F17" i="5"/>
  <c r="E6" i="1"/>
  <c r="E7" i="1"/>
  <c r="E46" i="1"/>
  <c r="E41" i="1"/>
  <c r="E44" i="1"/>
  <c r="E43" i="1"/>
  <c r="E47" i="1"/>
  <c r="D48" i="1"/>
</calcChain>
</file>

<file path=xl/sharedStrings.xml><?xml version="1.0" encoding="utf-8"?>
<sst xmlns="http://schemas.openxmlformats.org/spreadsheetml/2006/main" count="471" uniqueCount="323">
  <si>
    <t>BUDGET ITEM</t>
  </si>
  <si>
    <t>TOTAL</t>
  </si>
  <si>
    <t>Salaries and Wages</t>
  </si>
  <si>
    <t>Benefits</t>
  </si>
  <si>
    <t>Consultants/Subcontractors</t>
  </si>
  <si>
    <t>Travel</t>
  </si>
  <si>
    <t>Equipment</t>
  </si>
  <si>
    <t>Communications</t>
  </si>
  <si>
    <t>Printing</t>
  </si>
  <si>
    <t>Columns</t>
  </si>
  <si>
    <t>b</t>
  </si>
  <si>
    <t>c</t>
  </si>
  <si>
    <t xml:space="preserve">d </t>
  </si>
  <si>
    <t>Job Title</t>
  </si>
  <si>
    <t>Salary</t>
  </si>
  <si>
    <t xml:space="preserve">Rate on </t>
  </si>
  <si>
    <t>DAP*</t>
  </si>
  <si>
    <t>BUDGET SUMMARY</t>
  </si>
  <si>
    <t>Direct Service Staff</t>
  </si>
  <si>
    <t>Conferences &amp; meetings</t>
  </si>
  <si>
    <t>Training</t>
  </si>
  <si>
    <t>Program Supplies</t>
  </si>
  <si>
    <t>Repair &amp; maintenance</t>
  </si>
  <si>
    <t xml:space="preserve">Insurance </t>
  </si>
  <si>
    <t>Office supplies</t>
  </si>
  <si>
    <t>Depreciation &amp; amortization</t>
  </si>
  <si>
    <t>Dues &amp; subscriptions</t>
  </si>
  <si>
    <t>Legal &amp; accounting</t>
  </si>
  <si>
    <t>Postage</t>
  </si>
  <si>
    <t>Staff recruitment/advertising</t>
  </si>
  <si>
    <t>Travel (admin staff)</t>
  </si>
  <si>
    <t>Payroll &amp; bank fees</t>
  </si>
  <si>
    <t>Other:</t>
  </si>
  <si>
    <t>Total costs</t>
  </si>
  <si>
    <t>Administrative costs</t>
  </si>
  <si>
    <t>Subtotal Administrative Costs</t>
  </si>
  <si>
    <t xml:space="preserve">a </t>
  </si>
  <si>
    <t>Annual Program Salary</t>
  </si>
  <si>
    <t>Annual Hours</t>
  </si>
  <si>
    <t>Annual Salary (based on 2080 hour year)</t>
  </si>
  <si>
    <t xml:space="preserve">TOTAL DIRECT SERVICE PERSONNEL </t>
  </si>
  <si>
    <t xml:space="preserve">TOTAL ADMINISTRATIVE PERSONNEL </t>
  </si>
  <si>
    <t>Benefits-admin</t>
  </si>
  <si>
    <t>2.</t>
  </si>
  <si>
    <t>Specify the costs for printing, photocopying and other reproduction services.  Only costs incurred specifically for the program are allowable.</t>
  </si>
  <si>
    <t>3.</t>
  </si>
  <si>
    <t>4.</t>
  </si>
  <si>
    <t>Workers compensation</t>
  </si>
  <si>
    <t>Annual cost</t>
  </si>
  <si>
    <t>TOTAL DIRECT SERVICE BENEFITS</t>
  </si>
  <si>
    <t>TOTAL ADMINISTRATIVE BENEFITS</t>
  </si>
  <si>
    <t>% of salaries (if applicable)</t>
  </si>
  <si>
    <t>e</t>
  </si>
  <si>
    <t># of Positions</t>
  </si>
  <si>
    <t>=b*c*2080</t>
  </si>
  <si>
    <t>=a*b*c</t>
  </si>
  <si>
    <t>1.  Staffing Summary</t>
  </si>
  <si>
    <t>2.  Fringe Benefits</t>
  </si>
  <si>
    <t>1.</t>
  </si>
  <si>
    <t>Conferences &amp; Meetings</t>
  </si>
  <si>
    <t>Consultants/subcontractors</t>
  </si>
  <si>
    <t>5.</t>
  </si>
  <si>
    <t>6.</t>
  </si>
  <si>
    <t>7.</t>
  </si>
  <si>
    <t>Program supplies</t>
  </si>
  <si>
    <t>8.</t>
  </si>
  <si>
    <t>9.</t>
  </si>
  <si>
    <t>Occupancy</t>
  </si>
  <si>
    <t>10.</t>
  </si>
  <si>
    <t>11.</t>
  </si>
  <si>
    <t>12.</t>
  </si>
  <si>
    <t>Other</t>
  </si>
  <si>
    <t>3.  Direct Service Operating Expenses</t>
  </si>
  <si>
    <t>Detail the cost for telephones, cell phones, pagers, facsimile, etc.  Identify the type of service, number of telephones, basis for payment, etc.</t>
  </si>
  <si>
    <t>4.  Administrative costs</t>
  </si>
  <si>
    <t>Lease-Auto, other</t>
  </si>
  <si>
    <t>Identify the costs for seminars, trainers, materials (first aid kits) used in educating staff to better serve consumers.  List cost of each type of training with the number of staff covered, purpose, and hours of training.</t>
  </si>
  <si>
    <t>Enter the cost of renting and maintaining equipment.  Be sure to list the type of equipment and amount (i.e. copier, postage machine, etc.)</t>
  </si>
  <si>
    <t>Detail the amounts paid for payroll processing (if using an outside service) and bank fees.  Explain basis for how costs are charged.  Overdraft, late fees or penalties are not allowable costs.</t>
  </si>
  <si>
    <t>Enter the total amount for postage, parcel delivery, and other delivery costs.  Include costs of shipping materials and outside mailing services (if applicable).</t>
  </si>
  <si>
    <t>See travel for direct service staff.  For admin staff please detail purpose of planned travel, miles to be traveled, and allocation methodology.</t>
  </si>
  <si>
    <t>Any expenses not listed above must be identified, it's purpose as it relates to the program, and methodology used in allocating costs.</t>
  </si>
  <si>
    <t>Enter the total accounting, audit, and legal fees charged by outside firms or individuals who are not employees.  List basis for estimate (i.e. hours, hourly rate, etc.)</t>
  </si>
  <si>
    <t>13.</t>
  </si>
  <si>
    <t>Subtotal Direct Service staff</t>
  </si>
  <si>
    <t>Operating Expenses</t>
  </si>
  <si>
    <t>Specify the costs for attending meetings &amp; conferences.  Identify the purpose of the meeting and how it relates to the program.</t>
  </si>
  <si>
    <t>Identify subcontractors by job title, services to be provided, and cost basis such as hour, daily rate, or other reasonable basis.</t>
  </si>
  <si>
    <t>Specify the costs for magazines, newsletters, periodicals, and books/video used for professional staff development.  Explain how the costs relate to the consumers.</t>
  </si>
  <si>
    <t>Specify the amount paid to lease a vehicle, terms of lease, the length of contract, and allowable mileage.  Also, list other direct service related leases.</t>
  </si>
  <si>
    <t>Supplies that are consumer specific.  List the type of supply and how it relates specifically to the consumers.</t>
  </si>
  <si>
    <t>Specify the estimated cost for paper, forms, folders, writing utensils, etc.</t>
  </si>
  <si>
    <t>Costs for filling staff vacancies include advertising, fingerprinting, screening, or other costs associated with hiring an employee.</t>
  </si>
  <si>
    <t>Subtotal Operating Costs</t>
  </si>
  <si>
    <t xml:space="preserve">     Projected service units</t>
  </si>
  <si>
    <t>Cost per unit</t>
  </si>
  <si>
    <t xml:space="preserve">     Administrative cost percentage </t>
  </si>
  <si>
    <t>Total direct service personnel &amp; operating costs</t>
  </si>
  <si>
    <t>Identify each position by title, annual salary, and percentage of time to be worked in the program.  Also include the number of projected positions for each job title.  Full time staff is based on a 52 week work year at 40 hours per week or 2,080 hours (52 x 40).  Employees will be required to keep time records that substantiates time worked in this program.</t>
  </si>
  <si>
    <t>List each fringe benefit line item.  The methodology should include how the fringe is calculated.  Include employee eligibility criteria for medical, dental, etc.  Use federal and state wage limits in calculating unemployment taxes.</t>
  </si>
  <si>
    <t xml:space="preserve">Enter the total amount paid for the use of office space or other facilities.  Include costs of utilities (electric, water, garbage, etc) and janitorial (if applicable).  Include in calculations the amount of square feet to be used by the program and the cost per square foot.  If employees work in more than one program or if space is used for more than one program please attach the allocation methodology for allocating office space to this program.   </t>
  </si>
  <si>
    <t>Detail repairs and maintenance costs not listed elsewhere on this form.  Explain how the cost is charged (i.e. on a per unit basis, monthly, or other method).</t>
  </si>
  <si>
    <t>Lists costs for general liability, directors &amp; officers, property, auto, or other insurance.  Be sure to explain how insurance costs are allocated to all vendor programs.</t>
  </si>
  <si>
    <t>List each item or equipment not shown elsewhere with the original purchase price and life of equipment.  The straight line method of depreciation must be used and the equipment may not have been paid for by another funding source.  Amortization may be used for leasehold improvements.  Use the IRS depreciation tables for determining life of each item.  For more information, see Publication 946 from the IRS.</t>
  </si>
  <si>
    <t>Address:</t>
  </si>
  <si>
    <t>Phone:</t>
  </si>
  <si>
    <t>Alta California Regional Center</t>
  </si>
  <si>
    <t>PROJECTED COST INFORMATION</t>
  </si>
  <si>
    <t># of Months of cost included:</t>
  </si>
  <si>
    <t>Proposed Start Date of Service</t>
  </si>
  <si>
    <t>Person submitting form &amp; position:</t>
  </si>
  <si>
    <t>I understand that all information presented in this budget summary, including, but not limited to, the Staffing Summary, Fringe Benefits, Operating Costs, and administrative costs are accurate to the best of my knowledge.</t>
  </si>
  <si>
    <t>Vendor CEO/Executive Director Signature</t>
  </si>
  <si>
    <t>Date Signed:</t>
  </si>
  <si>
    <t>Brief Description of Proposed Service:</t>
  </si>
  <si>
    <t>Program Director</t>
  </si>
  <si>
    <t>Less:</t>
  </si>
  <si>
    <t>Number of clients</t>
  </si>
  <si>
    <t>Calculation of Direct Service Units:</t>
  </si>
  <si>
    <t>Administrative Staff</t>
  </si>
  <si>
    <t>% Time Spent in this  program</t>
  </si>
  <si>
    <t>ADMINISTRATIVE  STAFF BENEFITS</t>
  </si>
  <si>
    <t>DIRECT SERVICE STAFF BENEFITS</t>
  </si>
  <si>
    <t>Check Box if Benefit is based on Salary</t>
  </si>
  <si>
    <t>Methodology</t>
  </si>
  <si>
    <t xml:space="preserve">Line item </t>
  </si>
  <si>
    <t>Explanation</t>
  </si>
  <si>
    <t>Daily</t>
  </si>
  <si>
    <t>Monthly</t>
  </si>
  <si>
    <t>Select Type of Program from the drop down list &gt;</t>
  </si>
  <si>
    <t>Day</t>
  </si>
  <si>
    <t>Early Autism Treatment</t>
  </si>
  <si>
    <t>Other2</t>
  </si>
  <si>
    <t>Other3</t>
  </si>
  <si>
    <t>Annual</t>
  </si>
  <si>
    <t>Select type of Direct Service Units from drop down list &gt;</t>
  </si>
  <si>
    <t>Table 1</t>
  </si>
  <si>
    <t>Lookup value &gt;&gt;&gt;</t>
  </si>
  <si>
    <t>Table 2</t>
  </si>
  <si>
    <t xml:space="preserve">Total  Annual Hours of Service </t>
  </si>
  <si>
    <t xml:space="preserve">Total  Daily Hours of Service </t>
  </si>
  <si>
    <t>Total Monthly Hours of Service</t>
  </si>
  <si>
    <t>(Enter data in yellow highlighted cells)</t>
  </si>
  <si>
    <t>Service Code:</t>
  </si>
  <si>
    <t>State:</t>
  </si>
  <si>
    <t>City:</t>
  </si>
  <si>
    <t>Zip</t>
  </si>
  <si>
    <t>Email address</t>
  </si>
  <si>
    <t>Email address:</t>
  </si>
  <si>
    <t>Hourly</t>
  </si>
  <si>
    <t>Client non-attendance factor. This includes holidays, sick, and vacation for clients.  Enter as a percentage. (use for day programs only)</t>
  </si>
  <si>
    <t>(hours)</t>
  </si>
  <si>
    <t>Enter Hours of Service Per Client per Day</t>
  </si>
  <si>
    <t>Enter number of Days per Week</t>
  </si>
  <si>
    <t>Enter Monthly Units Per Client (Enter 1 unit )</t>
  </si>
  <si>
    <t>Enter Annual Hours per client ( Explain Below)</t>
  </si>
  <si>
    <t>Table 3</t>
  </si>
  <si>
    <t>Enter Number of Months per year</t>
  </si>
  <si>
    <t>Enter Number of Days Per Week Service will be provided</t>
  </si>
  <si>
    <t>Cost per client per year</t>
  </si>
  <si>
    <t>Total Direct Service Operating Costs</t>
  </si>
  <si>
    <t>Notes</t>
  </si>
  <si>
    <t>Date</t>
  </si>
  <si>
    <t>Initials</t>
  </si>
  <si>
    <t>Enter Number of Weeks per Year</t>
  </si>
  <si>
    <t>Supported Living</t>
  </si>
  <si>
    <t>Medical, Dental, Vision</t>
  </si>
  <si>
    <t xml:space="preserve"> </t>
  </si>
  <si>
    <t>BLUE TAB:  Cover Letter</t>
  </si>
  <si>
    <t>Row 5</t>
  </si>
  <si>
    <t>Service Provider Name.</t>
  </si>
  <si>
    <t>Six-digit Service Provider Number.</t>
  </si>
  <si>
    <t>Three-digit Service Code.</t>
  </si>
  <si>
    <t>Row 7</t>
  </si>
  <si>
    <t>Business Physical Address.</t>
  </si>
  <si>
    <t>Row 9</t>
  </si>
  <si>
    <t>Business City Location.</t>
  </si>
  <si>
    <t>Business State Location.</t>
  </si>
  <si>
    <t>Business Zip Code</t>
  </si>
  <si>
    <t>Row 11</t>
  </si>
  <si>
    <t>Program Director's ten-digit phone number.</t>
  </si>
  <si>
    <t>Program Director's Email address.</t>
  </si>
  <si>
    <t>Row 13</t>
  </si>
  <si>
    <t>First and Last Name of person submitting the Projected Cost Information.</t>
  </si>
  <si>
    <t>In most cases, the Executive Director or Board Member.</t>
  </si>
  <si>
    <t>Ten-digit phone number of person submitting the Projected Cost Information.</t>
  </si>
  <si>
    <t>Email Address of person submitting the Projected Cost Information.</t>
  </si>
  <si>
    <t>Row 15</t>
  </si>
  <si>
    <t xml:space="preserve">Proposed Start Date of the Project. </t>
  </si>
  <si>
    <t>Record the number of months of costs shown; typically this will be 12 months.</t>
  </si>
  <si>
    <t>Row 17</t>
  </si>
  <si>
    <t>Provide a brief description of the Proposed Service.</t>
  </si>
  <si>
    <t>GREEN TAB:  Staffing</t>
  </si>
  <si>
    <t xml:space="preserve">FUTA </t>
  </si>
  <si>
    <t>Mandated Federal Unemployment Tax</t>
  </si>
  <si>
    <t>SUTA</t>
  </si>
  <si>
    <t>ETT</t>
  </si>
  <si>
    <t>Mandated State Employment Training</t>
  </si>
  <si>
    <t>FICA</t>
  </si>
  <si>
    <t>Mandated Fed Social Secuity/Medicare</t>
  </si>
  <si>
    <t>Mandated State Unemployment Ins.</t>
  </si>
  <si>
    <t>Pension Plans</t>
  </si>
  <si>
    <t>Vac/Holiday Pay</t>
  </si>
  <si>
    <t>This cost information must directly tie to your program design.</t>
  </si>
  <si>
    <t xml:space="preserve">These instructions are for the Projected Cost Information Worksheet.  After you read these instructions, please go to the “Cover Letter” tab to begin.  You will ONLY be able to fill-in and select from the yellow-shaded fields in this workbook.  The blue-shaded fields are Excel formulas that will perform calculations.  The blue and white fields are password protected.  The information provided in this workbook will be used to assist in determining your rate.  </t>
  </si>
  <si>
    <t>After you have completed the "Cover Letter" tab, move to the "Staffing" tab.</t>
  </si>
  <si>
    <t>Identify each position by title, annual salary, the number of positions, Direct or Administrative Costs and the percentage of time to be worked in the program.    Definitions of Direct and Administrative Costs are provided.  It is important that you record wages in the correct category.</t>
  </si>
  <si>
    <t>After you have completed the "Staffing" tab, move to the "Benefits" tab.</t>
  </si>
  <si>
    <t xml:space="preserve">RED TAB:  Benefits </t>
  </si>
  <si>
    <t>Rows 9-12 and Rows 26-29</t>
  </si>
  <si>
    <t>Workers Compensation</t>
  </si>
  <si>
    <t>Best supported by an insurance policy or workers compensation payments</t>
  </si>
  <si>
    <t>Rows 14 and 31</t>
  </si>
  <si>
    <t>Medical, Dental , and Vision</t>
  </si>
  <si>
    <t>Best supported by insurance payments</t>
  </si>
  <si>
    <t>Rows 15 and 32</t>
  </si>
  <si>
    <t>Best supported by Plan Statements</t>
  </si>
  <si>
    <t>Rows 16 and 33</t>
  </si>
  <si>
    <t>Vacation/Holiday Pay</t>
  </si>
  <si>
    <t>Best supported by Program Design and/or Payroll Registers</t>
  </si>
  <si>
    <t>PURPLE TAB: Operating Costs</t>
  </si>
  <si>
    <t>1. Communications</t>
  </si>
  <si>
    <t>4.  Dues and subscriptions</t>
  </si>
  <si>
    <t>PINK TAB: Administrative Costs</t>
  </si>
  <si>
    <t>1. Depreciation and Amortization</t>
  </si>
  <si>
    <t>2. Insurance</t>
  </si>
  <si>
    <t>3. Legal and Accounting</t>
  </si>
  <si>
    <t>4.  Office Supplies</t>
  </si>
  <si>
    <t>5. Payroll and bank fees</t>
  </si>
  <si>
    <t>6.  Postage</t>
  </si>
  <si>
    <t>7.  Staff recruitment and advertising</t>
  </si>
  <si>
    <t>8.  Travel (admin staff)</t>
  </si>
  <si>
    <t>9. Other</t>
  </si>
  <si>
    <t>YELLOW TAB: Service Units</t>
  </si>
  <si>
    <t>See explanations on the worksheet</t>
  </si>
  <si>
    <t>BROWN TAB: Summary</t>
  </si>
  <si>
    <t>Cost of Program</t>
  </si>
  <si>
    <t>Can not be more than 15%</t>
  </si>
  <si>
    <t>ORANGE TAB: Notes</t>
  </si>
  <si>
    <t>All Alta and Vendor Correspondence</t>
  </si>
  <si>
    <r>
      <t xml:space="preserve">Amount </t>
    </r>
    <r>
      <rPr>
        <b/>
        <sz val="8"/>
        <rFont val="Trebuchet MS"/>
        <family val="2"/>
      </rPr>
      <t>(Enter amount if benefit not based on a percent of Salary)</t>
    </r>
  </si>
  <si>
    <r>
      <t>(</t>
    </r>
    <r>
      <rPr>
        <i/>
        <sz val="11"/>
        <rFont val="Trebuchet MS"/>
        <family val="2"/>
      </rPr>
      <t>please use the items below or enter other types of benefits</t>
    </r>
    <r>
      <rPr>
        <sz val="11"/>
        <rFont val="Trebuchet MS"/>
        <family val="2"/>
      </rPr>
      <t>)</t>
    </r>
  </si>
  <si>
    <r>
      <t>(</t>
    </r>
    <r>
      <rPr>
        <i/>
        <sz val="11"/>
        <rFont val="Trebuchet MS"/>
        <family val="2"/>
      </rPr>
      <t>please explain how each line item is calculated and what methodology it is based on if it is not a percent of salaries</t>
    </r>
    <r>
      <rPr>
        <sz val="11"/>
        <rFont val="Trebuchet MS"/>
        <family val="2"/>
      </rPr>
      <t>)</t>
    </r>
  </si>
  <si>
    <t>First and Last Name of person who oversees the coordination and administration of all aspects of this service.</t>
  </si>
  <si>
    <r>
      <rPr>
        <b/>
        <sz val="11"/>
        <color indexed="8"/>
        <rFont val="Trebuchet MS"/>
        <family val="2"/>
      </rPr>
      <t xml:space="preserve">Direct Service Staff </t>
    </r>
    <r>
      <rPr>
        <sz val="11"/>
        <color indexed="8"/>
        <rFont val="Trebuchet MS"/>
        <family val="2"/>
      </rPr>
      <t>cost is any labor specifically used to create a unit of service.  For example, such as a dog washing service, Direct Service Staff costs would include the wages of the employees washing the dogs, as well as supervisors devoted</t>
    </r>
    <r>
      <rPr>
        <b/>
        <sz val="11"/>
        <color indexed="8"/>
        <rFont val="Trebuchet MS"/>
        <family val="2"/>
      </rPr>
      <t xml:space="preserve"> entirely </t>
    </r>
    <r>
      <rPr>
        <sz val="11"/>
        <color indexed="8"/>
        <rFont val="Trebuchet MS"/>
        <family val="2"/>
      </rPr>
      <t>the supervision of the employees who dry the dogs.</t>
    </r>
  </si>
  <si>
    <r>
      <rPr>
        <b/>
        <sz val="11"/>
        <color indexed="8"/>
        <rFont val="Trebuchet MS"/>
        <family val="2"/>
      </rPr>
      <t>Administrative Staff</t>
    </r>
    <r>
      <rPr>
        <sz val="11"/>
        <color indexed="8"/>
        <rFont val="Trebuchet MS"/>
        <family val="2"/>
      </rPr>
      <t xml:space="preserve"> cost consists of the cost of employing all of the employees who are not specifically assigned to a particular service production.  These employees serve the company generally and are not directly devoted to any specific service.   This would include the executive officer of a company.</t>
    </r>
  </si>
  <si>
    <t>Full time staff is based on a 52-week work year at 40 hours per week (or 52 X 40 = 2080 hrs/yr). Use the annual salary for each position.  The Program's portion is calculated automatically.</t>
  </si>
  <si>
    <t>Rows 13 and 30</t>
  </si>
  <si>
    <t>Any expenses not listed above must be identified and it's purpose as it relates to the consumers must be detailed.</t>
  </si>
  <si>
    <t>After you have completed the "Operating Costs" tab, move to the "Admin Costs" tab.</t>
  </si>
  <si>
    <t>After you have completed the "Benefits" tab, move to the "Operating Costs" tab.</t>
  </si>
  <si>
    <t>2.  Conferences &amp; Meetings</t>
  </si>
  <si>
    <t>3.  Consultants/subcontractors</t>
  </si>
  <si>
    <t>5. Equipment</t>
  </si>
  <si>
    <t>6. Lease-Auto, other</t>
  </si>
  <si>
    <t>7. Occupancy</t>
  </si>
  <si>
    <t>8. Printing</t>
  </si>
  <si>
    <t>9. Program Supplies</t>
  </si>
  <si>
    <t>10. Repair and Maintenance</t>
  </si>
  <si>
    <t>11. Training</t>
  </si>
  <si>
    <t>12. Travel</t>
  </si>
  <si>
    <t>13. Other</t>
  </si>
  <si>
    <t>After you have completed the "Admin Costs" tab, move to the "Service Units" tab.</t>
  </si>
  <si>
    <t>Projected service units</t>
  </si>
  <si>
    <t xml:space="preserve">Administrative cost percentage </t>
  </si>
  <si>
    <t>Total cost  divided by units of service</t>
  </si>
  <si>
    <t>Service Provider Name</t>
  </si>
  <si>
    <t>Service Provider number:</t>
  </si>
  <si>
    <t xml:space="preserve">Projected Annual Service Hours (Units) </t>
  </si>
  <si>
    <t xml:space="preserve">Units of Service </t>
  </si>
  <si>
    <t>click  here for explanation</t>
  </si>
  <si>
    <t>The format below must be used when completing the budget narrative.  Line items must specify the methodology used and how it applies to direct service of consumers.  Totals should match the Budget Summary tab.  List budget line items with a description.  Your descriptions should be specific and include the following:</t>
  </si>
  <si>
    <t>The format below must be used when completing the budget narrative.  Line items must specify the allocation methodology used and how costs are shared with other programs.   Totals should match the Budget Summary tab.  List budget line items with a description as noted below.  The description should be specific and include the following:</t>
  </si>
  <si>
    <t>No entry required on this tab. Totals are automatically populated using data entered on previous worksheets and reflect the following:</t>
  </si>
  <si>
    <t xml:space="preserve">The Federal government requires employers to pay two taxes. The first federal tax  addressed, for the purposes of this cost projection, is an employer's federal payroll tax responsibilities include paying an employer's contribution for Social Security and Medicare taxes under the Federal Insurance Contributions Act (FICA).  The second federal tax for the purposes of this cost projection is  Federal Umemployment Tax (FUTA) .   California has two State payroll taxes.  They are Unemployment Insurance (UI) and Employment Training Tax (ETT), which are employer contributions.  Use Check Boxes if Benefit is based on salary.
</t>
  </si>
  <si>
    <t>ALTA CALIFORNIA REGIONAL CENTER</t>
  </si>
  <si>
    <t>PROJECTED COST WORKSHEET INSTRUCTIONS</t>
  </si>
  <si>
    <t># months multiplied by # of clients per month</t>
  </si>
  <si>
    <t>-</t>
  </si>
  <si>
    <t xml:space="preserve">Travel expenses include mileage, per diem, lodging, meals, fares, parking, and other expenses traveling on program-related activities.  Reimbursements shall not exceed the current State rate for mileage  and per diem .  Per IRS guidelines travel to and from employee's residence is not allowed.  </t>
  </si>
  <si>
    <t xml:space="preserve">   Final Approval Date:</t>
  </si>
  <si>
    <t>Total Communications</t>
  </si>
  <si>
    <t>Amount</t>
  </si>
  <si>
    <t>Communications (enter notes in yellow section)</t>
  </si>
  <si>
    <t>Item(s)</t>
  </si>
  <si>
    <t>Total Conferences &amp; Meetings</t>
  </si>
  <si>
    <t>The format below must be used when completing the budget narrative.  Line items must specify the methodology used and how it applies to direct service of consumers.  Totals will populate onto the Budget Summary tab.  List your budget line items with a description as noted below.  Your description should be specific and include a list of the items and dollar amounts:</t>
  </si>
  <si>
    <t>Total Consultants/subcontrators</t>
  </si>
  <si>
    <t>Total Dues &amp; subscriptions</t>
  </si>
  <si>
    <t>Total Equipment</t>
  </si>
  <si>
    <t>Total Lease-Auto, other</t>
  </si>
  <si>
    <t>Total Occupancy</t>
  </si>
  <si>
    <t>Total Printing</t>
  </si>
  <si>
    <t>Total Program supplies</t>
  </si>
  <si>
    <t>Total Repair &amp; maintenance</t>
  </si>
  <si>
    <t>Total Training</t>
  </si>
  <si>
    <t>Total Travel</t>
  </si>
  <si>
    <t>Total Other</t>
  </si>
  <si>
    <t>Total Depreciation &amp; amortization</t>
  </si>
  <si>
    <t>Insurance (enter notes in yellow section)</t>
  </si>
  <si>
    <t>Total Insurance</t>
  </si>
  <si>
    <t>Legal &amp; Accounting</t>
  </si>
  <si>
    <t>Total Legal &amp; Accountng</t>
  </si>
  <si>
    <t>Office Supplies</t>
  </si>
  <si>
    <t>Total Office Supplies</t>
  </si>
  <si>
    <t>Total Payroll &amp; bank fees</t>
  </si>
  <si>
    <t>Total Postage</t>
  </si>
  <si>
    <t>Staff recruitment &amp; adverstising</t>
  </si>
  <si>
    <t>Total Staff recuritment &amp; advertising</t>
  </si>
  <si>
    <t>Total Travel (admin staff)</t>
  </si>
  <si>
    <t>Cost</t>
  </si>
  <si>
    <t>Years</t>
  </si>
  <si>
    <r>
      <t>Equipment (</t>
    </r>
    <r>
      <rPr>
        <b/>
        <sz val="8"/>
        <rFont val="Trebuchet MS"/>
        <family val="2"/>
      </rPr>
      <t>The cost for</t>
    </r>
    <r>
      <rPr>
        <b/>
        <sz val="11"/>
        <rFont val="Trebuchet MS"/>
        <family val="2"/>
      </rPr>
      <t xml:space="preserve"> </t>
    </r>
    <r>
      <rPr>
        <b/>
        <sz val="8"/>
        <rFont val="Trebuchet MS"/>
        <family val="2"/>
      </rPr>
      <t>Equipment that has 3 or more years of useful life must be spread over the life of the item)</t>
    </r>
  </si>
  <si>
    <t>Comments</t>
  </si>
  <si>
    <t>Example - Computer</t>
  </si>
  <si>
    <r>
      <t>Depreciation &amp; amoritization (I</t>
    </r>
    <r>
      <rPr>
        <b/>
        <sz val="9"/>
        <rFont val="Trebuchet MS"/>
        <family val="2"/>
      </rPr>
      <t>tems with a life of 3 years or more must be spread over the life of the item)</t>
    </r>
  </si>
  <si>
    <t>The format below must be used when completing the budget narrative.  Line items must specify the allocation methodology used and how costs are shared with other programs.  Totals will populate onto the Budget Summary tab.  List your budget line items with a description as noted below.  Your description should be specific and include the following categories below if applicable:</t>
  </si>
  <si>
    <t>Total Administrative Costs</t>
  </si>
  <si>
    <t>Table 4</t>
  </si>
  <si>
    <t>Enter Number of Months per Year</t>
  </si>
  <si>
    <t>Approvals</t>
  </si>
  <si>
    <t>Reviewer</t>
  </si>
  <si>
    <t>Final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</si>
</sst>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mm/dd/yy;@"/>
  </numFmts>
  <fonts count="43" x14ac:knownFonts="1">
    <font>
      <sz val="12"/>
      <name val="Times New Roman"/>
    </font>
    <font>
      <sz val="12"/>
      <name val="Times New Roman"/>
      <family val="1"/>
    </font>
    <font>
      <sz val="10"/>
      <name val="Arial"/>
      <family val="2"/>
    </font>
    <font>
      <sz val="8"/>
      <name val="Times New Roman"/>
      <family val="1"/>
    </font>
    <font>
      <b/>
      <sz val="12"/>
      <name val="Arial"/>
      <family val="2"/>
    </font>
    <font>
      <sz val="12"/>
      <name val="Arial"/>
      <family val="2"/>
    </font>
    <font>
      <sz val="11"/>
      <name val="Arial"/>
      <family val="2"/>
    </font>
    <font>
      <u/>
      <sz val="12"/>
      <color indexed="12"/>
      <name val="Times New Roman"/>
      <family val="1"/>
    </font>
    <font>
      <b/>
      <sz val="16"/>
      <name val="Arial"/>
      <family val="2"/>
    </font>
    <font>
      <sz val="11"/>
      <color indexed="8"/>
      <name val="Calibri"/>
      <family val="2"/>
    </font>
    <font>
      <b/>
      <sz val="12"/>
      <name val="Trebuchet MS"/>
      <family val="2"/>
    </font>
    <font>
      <sz val="12"/>
      <name val="Trebuchet MS"/>
      <family val="2"/>
    </font>
    <font>
      <b/>
      <sz val="12"/>
      <color indexed="10"/>
      <name val="Trebuchet MS"/>
      <family val="2"/>
    </font>
    <font>
      <sz val="8"/>
      <name val="Trebuchet MS"/>
      <family val="2"/>
    </font>
    <font>
      <b/>
      <i/>
      <sz val="12"/>
      <name val="Trebuchet MS"/>
      <family val="2"/>
    </font>
    <font>
      <u/>
      <sz val="12"/>
      <color indexed="12"/>
      <name val="Trebuchet MS"/>
      <family val="2"/>
    </font>
    <font>
      <i/>
      <sz val="12"/>
      <name val="Trebuchet MS"/>
      <family val="2"/>
    </font>
    <font>
      <sz val="14"/>
      <name val="Trebuchet MS"/>
      <family val="2"/>
    </font>
    <font>
      <sz val="11"/>
      <name val="Trebuchet MS"/>
      <family val="2"/>
    </font>
    <font>
      <i/>
      <sz val="11"/>
      <name val="Trebuchet MS"/>
      <family val="2"/>
    </font>
    <font>
      <b/>
      <sz val="11"/>
      <name val="Trebuchet MS"/>
      <family val="2"/>
    </font>
    <font>
      <b/>
      <i/>
      <sz val="11"/>
      <name val="Trebuchet MS"/>
      <family val="2"/>
    </font>
    <font>
      <b/>
      <sz val="9"/>
      <name val="Trebuchet MS"/>
      <family val="2"/>
    </font>
    <font>
      <b/>
      <sz val="8"/>
      <name val="Trebuchet MS"/>
      <family val="2"/>
    </font>
    <font>
      <b/>
      <sz val="10"/>
      <name val="Trebuchet MS"/>
      <family val="2"/>
    </font>
    <font>
      <sz val="10"/>
      <name val="Trebuchet MS"/>
      <family val="2"/>
    </font>
    <font>
      <sz val="11"/>
      <color indexed="8"/>
      <name val="Trebuchet MS"/>
      <family val="2"/>
    </font>
    <font>
      <sz val="12"/>
      <color indexed="22"/>
      <name val="Trebuchet MS"/>
      <family val="2"/>
    </font>
    <font>
      <b/>
      <sz val="11"/>
      <color indexed="8"/>
      <name val="Trebuchet MS"/>
      <family val="2"/>
    </font>
    <font>
      <sz val="11"/>
      <color indexed="8"/>
      <name val="Trebuchet MS"/>
      <family val="2"/>
    </font>
    <font>
      <b/>
      <sz val="11"/>
      <color indexed="8"/>
      <name val="Trebuchet MS"/>
      <family val="2"/>
    </font>
    <font>
      <b/>
      <sz val="11"/>
      <color indexed="9"/>
      <name val="Trebuchet MS"/>
      <family val="2"/>
    </font>
    <font>
      <sz val="12"/>
      <color indexed="9"/>
      <name val="Times New Roman"/>
      <family val="1"/>
    </font>
    <font>
      <u/>
      <sz val="9"/>
      <color indexed="12"/>
      <name val="Times New Roman"/>
      <family val="1"/>
    </font>
    <font>
      <sz val="12"/>
      <color indexed="10"/>
      <name val="Arial"/>
      <family val="2"/>
    </font>
    <font>
      <b/>
      <sz val="9"/>
      <color indexed="10"/>
      <name val="Trebuchet MS"/>
      <family val="2"/>
    </font>
    <font>
      <b/>
      <sz val="12"/>
      <name val="Times New Roman"/>
      <family val="1"/>
    </font>
    <font>
      <sz val="8"/>
      <name val="Times New Roman"/>
      <family val="1"/>
    </font>
    <font>
      <sz val="11"/>
      <color theme="1"/>
      <name val="Calibri"/>
      <family val="2"/>
      <scheme val="minor"/>
    </font>
    <font>
      <sz val="10"/>
      <name val="Times New Roman"/>
      <family val="1"/>
    </font>
    <font>
      <sz val="9"/>
      <name val="Trebuchet MS"/>
      <family val="2"/>
    </font>
    <font>
      <sz val="9"/>
      <color rgb="FFFF0000"/>
      <name val="Trebuchet MS"/>
      <family val="2"/>
    </font>
    <font>
      <b/>
      <sz val="14"/>
      <color rgb="FFFF0000"/>
      <name val="Arial"/>
      <family val="2"/>
    </font>
  </fonts>
  <fills count="1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65"/>
        <bgColor indexed="64"/>
      </patternFill>
    </fill>
    <fill>
      <patternFill patternType="solid">
        <fgColor indexed="27"/>
        <bgColor indexed="64"/>
      </patternFill>
    </fill>
    <fill>
      <patternFill patternType="solid">
        <fgColor indexed="13"/>
        <bgColor indexed="64"/>
      </patternFill>
    </fill>
    <fill>
      <patternFill patternType="solid">
        <fgColor indexed="45"/>
        <bgColor indexed="64"/>
      </patternFill>
    </fill>
    <fill>
      <patternFill patternType="solid">
        <fgColor indexed="52"/>
        <bgColor indexed="64"/>
      </patternFill>
    </fill>
    <fill>
      <patternFill patternType="solid">
        <fgColor indexed="60"/>
        <bgColor indexed="64"/>
      </patternFill>
    </fill>
    <fill>
      <patternFill patternType="solid">
        <fgColor indexed="36"/>
        <bgColor indexed="64"/>
      </patternFill>
    </fill>
    <fill>
      <patternFill patternType="solid">
        <fgColor indexed="10"/>
        <bgColor indexed="64"/>
      </patternFill>
    </fill>
    <fill>
      <patternFill patternType="solid">
        <fgColor indexed="11"/>
        <bgColor indexed="64"/>
      </patternFill>
    </fill>
    <fill>
      <patternFill patternType="solid">
        <fgColor indexed="62"/>
        <bgColor indexed="64"/>
      </patternFill>
    </fill>
    <fill>
      <patternFill patternType="solid">
        <fgColor theme="6" tint="0.39997558519241921"/>
        <bgColor indexed="64"/>
      </patternFill>
    </fill>
    <fill>
      <patternFill patternType="solid">
        <fgColor rgb="FFFFFF99"/>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double">
        <color indexed="64"/>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17">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8" fillId="0" borderId="0"/>
    <xf numFmtId="0" fontId="38" fillId="0" borderId="0"/>
    <xf numFmtId="0" fontId="1" fillId="0" borderId="0"/>
    <xf numFmtId="0" fontId="1" fillId="0" borderId="0"/>
    <xf numFmtId="0" fontId="38" fillId="0" borderId="0"/>
    <xf numFmtId="0" fontId="2" fillId="0" borderId="0"/>
    <xf numFmtId="0" fontId="6"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cellStyleXfs>
  <cellXfs count="394">
    <xf numFmtId="0" fontId="0" fillId="0" borderId="0" xfId="0"/>
    <xf numFmtId="0" fontId="5" fillId="0" borderId="0" xfId="0" applyFont="1"/>
    <xf numFmtId="0" fontId="6" fillId="0" borderId="0" xfId="0" applyFont="1"/>
    <xf numFmtId="0" fontId="0" fillId="0" borderId="0" xfId="0" applyAlignment="1"/>
    <xf numFmtId="44" fontId="5" fillId="0" borderId="0" xfId="0" applyNumberFormat="1" applyFont="1"/>
    <xf numFmtId="43" fontId="11" fillId="2" borderId="1" xfId="1" applyFont="1" applyFill="1" applyBorder="1" applyAlignment="1" applyProtection="1">
      <alignment horizontal="left" wrapText="1"/>
      <protection locked="0"/>
    </xf>
    <xf numFmtId="43" fontId="11" fillId="2" borderId="1" xfId="1" applyFont="1" applyFill="1" applyBorder="1" applyAlignment="1" applyProtection="1">
      <protection locked="0"/>
    </xf>
    <xf numFmtId="165" fontId="11" fillId="2" borderId="1" xfId="1" applyNumberFormat="1" applyFont="1" applyFill="1" applyBorder="1" applyProtection="1">
      <protection locked="0"/>
    </xf>
    <xf numFmtId="166" fontId="11" fillId="2" borderId="1" xfId="1" applyNumberFormat="1" applyFont="1" applyFill="1" applyBorder="1" applyProtection="1">
      <protection locked="0"/>
    </xf>
    <xf numFmtId="166" fontId="11" fillId="3" borderId="1" xfId="1" applyNumberFormat="1" applyFont="1" applyFill="1" applyBorder="1" applyProtection="1">
      <protection hidden="1"/>
    </xf>
    <xf numFmtId="9" fontId="11" fillId="2" borderId="1" xfId="14" applyFont="1" applyFill="1" applyBorder="1" applyProtection="1">
      <protection locked="0"/>
    </xf>
    <xf numFmtId="166" fontId="11" fillId="3" borderId="2" xfId="1" applyNumberFormat="1" applyFont="1" applyFill="1" applyBorder="1" applyProtection="1">
      <protection hidden="1"/>
    </xf>
    <xf numFmtId="3" fontId="11" fillId="0" borderId="0" xfId="1" applyNumberFormat="1" applyFont="1" applyFill="1" applyAlignment="1" applyProtection="1">
      <alignment vertical="center"/>
    </xf>
    <xf numFmtId="0" fontId="11" fillId="0" borderId="0" xfId="0" applyFont="1"/>
    <xf numFmtId="0" fontId="10" fillId="4" borderId="0" xfId="13" applyFont="1" applyFill="1" applyAlignment="1" applyProtection="1">
      <alignment vertical="center"/>
    </xf>
    <xf numFmtId="0" fontId="11" fillId="2" borderId="3" xfId="0" applyFont="1" applyFill="1" applyBorder="1" applyAlignment="1" applyProtection="1">
      <alignment horizontal="left"/>
      <protection locked="0"/>
    </xf>
    <xf numFmtId="0" fontId="17" fillId="0" borderId="0" xfId="0" applyFont="1"/>
    <xf numFmtId="0" fontId="18" fillId="0" borderId="0" xfId="0" applyFont="1"/>
    <xf numFmtId="0" fontId="11" fillId="0" borderId="0" xfId="0" applyFont="1" applyAlignment="1"/>
    <xf numFmtId="0" fontId="19" fillId="0" borderId="4" xfId="0" applyFont="1" applyBorder="1" applyAlignment="1" applyProtection="1">
      <alignment horizontal="center"/>
    </xf>
    <xf numFmtId="0" fontId="20" fillId="0" borderId="5" xfId="0" applyFont="1" applyBorder="1" applyAlignment="1" applyProtection="1">
      <alignment horizontal="center"/>
    </xf>
    <xf numFmtId="0" fontId="19" fillId="0" borderId="5" xfId="0" applyFont="1" applyBorder="1" applyAlignment="1" applyProtection="1">
      <alignment horizontal="center"/>
    </xf>
    <xf numFmtId="49" fontId="19" fillId="0" borderId="5" xfId="0" applyNumberFormat="1" applyFont="1" applyBorder="1" applyAlignment="1" applyProtection="1">
      <alignment horizontal="center"/>
    </xf>
    <xf numFmtId="0" fontId="18" fillId="2" borderId="6" xfId="0" applyFont="1" applyFill="1" applyBorder="1" applyAlignment="1" applyProtection="1">
      <alignment horizontal="left" shrinkToFit="1"/>
      <protection locked="0"/>
    </xf>
    <xf numFmtId="42" fontId="18" fillId="2" borderId="6" xfId="0" applyNumberFormat="1" applyFont="1" applyFill="1" applyBorder="1" applyProtection="1">
      <protection locked="0"/>
    </xf>
    <xf numFmtId="43" fontId="18" fillId="2" borderId="6" xfId="1" applyNumberFormat="1" applyFont="1" applyFill="1" applyBorder="1" applyProtection="1">
      <protection locked="0"/>
    </xf>
    <xf numFmtId="10" fontId="18" fillId="2" borderId="6" xfId="0" applyNumberFormat="1" applyFont="1" applyFill="1" applyBorder="1" applyProtection="1">
      <protection locked="0"/>
    </xf>
    <xf numFmtId="166" fontId="18" fillId="3" borderId="6" xfId="1" applyNumberFormat="1" applyFont="1" applyFill="1" applyBorder="1" applyProtection="1"/>
    <xf numFmtId="42" fontId="18" fillId="3" borderId="6" xfId="0" applyNumberFormat="1" applyFont="1" applyFill="1" applyBorder="1" applyProtection="1"/>
    <xf numFmtId="0" fontId="18" fillId="2" borderId="3" xfId="0" applyFont="1" applyFill="1" applyBorder="1" applyAlignment="1" applyProtection="1">
      <alignment horizontal="left" shrinkToFit="1"/>
      <protection locked="0"/>
    </xf>
    <xf numFmtId="42" fontId="18" fillId="2" borderId="3" xfId="0" applyNumberFormat="1" applyFont="1" applyFill="1" applyBorder="1" applyProtection="1">
      <protection locked="0"/>
    </xf>
    <xf numFmtId="43" fontId="18" fillId="2" borderId="3" xfId="1" applyNumberFormat="1" applyFont="1" applyFill="1" applyBorder="1" applyProtection="1">
      <protection locked="0"/>
    </xf>
    <xf numFmtId="10" fontId="18" fillId="2" borderId="3" xfId="0" applyNumberFormat="1" applyFont="1" applyFill="1" applyBorder="1" applyProtection="1">
      <protection locked="0"/>
    </xf>
    <xf numFmtId="0" fontId="20" fillId="2" borderId="3" xfId="0" applyFont="1" applyFill="1" applyBorder="1" applyProtection="1">
      <protection locked="0"/>
    </xf>
    <xf numFmtId="0" fontId="18" fillId="2" borderId="3" xfId="0" applyFont="1" applyFill="1" applyBorder="1" applyProtection="1">
      <protection locked="0"/>
    </xf>
    <xf numFmtId="0" fontId="20" fillId="0" borderId="0" xfId="0" applyFont="1" applyProtection="1"/>
    <xf numFmtId="42" fontId="20" fillId="3" borderId="3" xfId="0" applyNumberFormat="1" applyFont="1" applyFill="1" applyBorder="1" applyProtection="1"/>
    <xf numFmtId="165" fontId="18" fillId="2" borderId="6" xfId="1" applyNumberFormat="1" applyFont="1" applyFill="1" applyBorder="1" applyProtection="1">
      <protection locked="0"/>
    </xf>
    <xf numFmtId="165" fontId="18" fillId="2" borderId="3" xfId="1" applyNumberFormat="1" applyFont="1" applyFill="1" applyBorder="1" applyProtection="1">
      <protection locked="0"/>
    </xf>
    <xf numFmtId="165" fontId="20" fillId="2" borderId="3" xfId="0" applyNumberFormat="1" applyFont="1" applyFill="1" applyBorder="1" applyProtection="1">
      <protection locked="0"/>
    </xf>
    <xf numFmtId="42" fontId="18" fillId="2" borderId="3" xfId="0" applyNumberFormat="1" applyFont="1" applyFill="1" applyBorder="1" applyAlignment="1" applyProtection="1">
      <alignment wrapText="1"/>
      <protection locked="0"/>
    </xf>
    <xf numFmtId="164" fontId="18" fillId="2" borderId="3" xfId="3" applyNumberFormat="1" applyFont="1" applyFill="1" applyBorder="1" applyProtection="1">
      <protection locked="0"/>
    </xf>
    <xf numFmtId="0" fontId="20" fillId="2" borderId="3" xfId="0" applyFont="1" applyFill="1" applyBorder="1" applyAlignment="1" applyProtection="1">
      <alignment wrapText="1"/>
      <protection locked="0"/>
    </xf>
    <xf numFmtId="164" fontId="20" fillId="2" borderId="3" xfId="3" applyNumberFormat="1" applyFont="1" applyFill="1" applyBorder="1" applyProtection="1">
      <protection locked="0"/>
    </xf>
    <xf numFmtId="0" fontId="18" fillId="0" borderId="0" xfId="0" quotePrefix="1" applyFont="1" applyAlignment="1">
      <alignment horizontal="right"/>
    </xf>
    <xf numFmtId="0" fontId="20" fillId="0" borderId="0" xfId="0" applyFont="1"/>
    <xf numFmtId="0" fontId="18" fillId="0" borderId="0" xfId="0" applyFont="1" applyFill="1" applyProtection="1"/>
    <xf numFmtId="0" fontId="10" fillId="0" borderId="8" xfId="12" applyFont="1" applyBorder="1" applyAlignment="1">
      <alignment horizontal="left" vertical="center" wrapText="1"/>
    </xf>
    <xf numFmtId="0" fontId="10" fillId="0" borderId="8" xfId="12" applyFont="1" applyBorder="1" applyAlignment="1">
      <alignment horizontal="center" vertical="center" wrapText="1"/>
    </xf>
    <xf numFmtId="0" fontId="10" fillId="0" borderId="8" xfId="12" applyFont="1" applyBorder="1" applyAlignment="1">
      <alignment horizontal="right" vertical="center" wrapText="1"/>
    </xf>
    <xf numFmtId="0" fontId="10" fillId="0" borderId="0" xfId="12" applyFont="1" applyBorder="1" applyAlignment="1">
      <alignment horizontal="left" vertical="center" wrapText="1"/>
    </xf>
    <xf numFmtId="0" fontId="11" fillId="0" borderId="9" xfId="12" applyFont="1" applyBorder="1" applyAlignment="1">
      <alignment horizontal="center" vertical="center" wrapText="1"/>
    </xf>
    <xf numFmtId="0" fontId="10" fillId="0" borderId="0" xfId="12" applyFont="1" applyBorder="1" applyAlignment="1">
      <alignment horizontal="center" vertical="center" wrapText="1"/>
    </xf>
    <xf numFmtId="0" fontId="10" fillId="0" borderId="0" xfId="12" applyFont="1" applyAlignment="1">
      <alignment horizontal="left" wrapText="1"/>
    </xf>
    <xf numFmtId="0" fontId="11" fillId="0" borderId="7" xfId="12" applyFont="1" applyBorder="1" applyAlignment="1">
      <alignment horizontal="center" wrapText="1"/>
    </xf>
    <xf numFmtId="0" fontId="11" fillId="0" borderId="0" xfId="12" applyFont="1" applyAlignment="1">
      <alignment horizontal="center" wrapText="1"/>
    </xf>
    <xf numFmtId="164" fontId="11" fillId="0" borderId="0" xfId="3" applyNumberFormat="1" applyFont="1" applyAlignment="1">
      <alignment horizontal="center" wrapText="1"/>
    </xf>
    <xf numFmtId="0" fontId="11" fillId="0" borderId="4" xfId="12" applyFont="1" applyBorder="1" applyAlignment="1">
      <alignment horizontal="left" indent="1"/>
    </xf>
    <xf numFmtId="0" fontId="11" fillId="0" borderId="10" xfId="12" applyFont="1" applyBorder="1" applyAlignment="1"/>
    <xf numFmtId="37" fontId="11" fillId="0" borderId="4" xfId="12" applyNumberFormat="1" applyFont="1" applyBorder="1" applyAlignment="1"/>
    <xf numFmtId="42" fontId="11" fillId="0" borderId="4" xfId="12" applyNumberFormat="1" applyFont="1" applyBorder="1" applyAlignment="1"/>
    <xf numFmtId="42" fontId="11" fillId="3" borderId="4" xfId="3" applyNumberFormat="1" applyFont="1" applyFill="1" applyBorder="1" applyAlignment="1"/>
    <xf numFmtId="0" fontId="11" fillId="0" borderId="4" xfId="12" quotePrefix="1" applyFont="1" applyBorder="1" applyAlignment="1">
      <alignment horizontal="left" indent="1"/>
    </xf>
    <xf numFmtId="166" fontId="11" fillId="3" borderId="4" xfId="1" applyNumberFormat="1" applyFont="1" applyFill="1" applyBorder="1" applyAlignment="1"/>
    <xf numFmtId="0" fontId="11" fillId="0" borderId="4" xfId="12" applyFont="1" applyBorder="1"/>
    <xf numFmtId="0" fontId="14" fillId="0" borderId="4" xfId="12" applyFont="1" applyBorder="1" applyAlignment="1">
      <alignment horizontal="left"/>
    </xf>
    <xf numFmtId="42" fontId="10" fillId="3" borderId="4" xfId="3" applyNumberFormat="1" applyFont="1" applyFill="1" applyBorder="1" applyAlignment="1"/>
    <xf numFmtId="0" fontId="11" fillId="0" borderId="0" xfId="12" applyFont="1" applyBorder="1"/>
    <xf numFmtId="0" fontId="14" fillId="0" borderId="0" xfId="12" applyFont="1" applyBorder="1" applyAlignment="1">
      <alignment horizontal="left"/>
    </xf>
    <xf numFmtId="37" fontId="11" fillId="0" borderId="0" xfId="12" applyNumberFormat="1" applyFont="1" applyBorder="1" applyAlignment="1"/>
    <xf numFmtId="164" fontId="10" fillId="0" borderId="0" xfId="3" applyNumberFormat="1" applyFont="1" applyFill="1" applyBorder="1" applyAlignment="1"/>
    <xf numFmtId="0" fontId="11" fillId="0" borderId="7" xfId="12" applyFont="1" applyBorder="1" applyAlignment="1">
      <alignment horizontal="left" indent="1"/>
    </xf>
    <xf numFmtId="0" fontId="11" fillId="0" borderId="11" xfId="12" applyFont="1" applyBorder="1" applyAlignment="1"/>
    <xf numFmtId="37" fontId="11" fillId="0" borderId="7" xfId="12" applyNumberFormat="1" applyFont="1" applyBorder="1" applyAlignment="1"/>
    <xf numFmtId="42" fontId="11" fillId="0" borderId="7" xfId="12" applyNumberFormat="1" applyFont="1" applyBorder="1" applyAlignment="1"/>
    <xf numFmtId="42" fontId="11" fillId="0" borderId="12" xfId="3" applyNumberFormat="1" applyFont="1" applyFill="1" applyBorder="1" applyAlignment="1"/>
    <xf numFmtId="0" fontId="11" fillId="0" borderId="0" xfId="12" applyFont="1"/>
    <xf numFmtId="0" fontId="14" fillId="0" borderId="7" xfId="12" applyFont="1" applyBorder="1" applyAlignment="1">
      <alignment horizontal="left"/>
    </xf>
    <xf numFmtId="164" fontId="10" fillId="0" borderId="7" xfId="3" applyNumberFormat="1" applyFont="1" applyFill="1" applyBorder="1" applyAlignment="1"/>
    <xf numFmtId="42" fontId="11" fillId="3" borderId="4" xfId="0" applyNumberFormat="1" applyFont="1" applyFill="1" applyBorder="1" applyAlignment="1"/>
    <xf numFmtId="0" fontId="14" fillId="0" borderId="4" xfId="12" applyFont="1" applyBorder="1" applyAlignment="1">
      <alignment horizontal="right"/>
    </xf>
    <xf numFmtId="42" fontId="10" fillId="0" borderId="12" xfId="3" applyNumberFormat="1" applyFont="1" applyFill="1" applyBorder="1" applyAlignment="1"/>
    <xf numFmtId="0" fontId="10" fillId="0" borderId="4" xfId="12" applyFont="1" applyFill="1" applyBorder="1" applyAlignment="1"/>
    <xf numFmtId="164" fontId="27" fillId="0" borderId="4" xfId="3" applyNumberFormat="1" applyFont="1" applyBorder="1" applyAlignment="1"/>
    <xf numFmtId="42" fontId="11" fillId="3" borderId="12" xfId="3" applyNumberFormat="1" applyFont="1" applyFill="1" applyBorder="1" applyAlignment="1"/>
    <xf numFmtId="0" fontId="11" fillId="0" borderId="4" xfId="12" applyFont="1" applyFill="1" applyBorder="1" applyAlignment="1"/>
    <xf numFmtId="44" fontId="11" fillId="3" borderId="4" xfId="3" applyFont="1" applyFill="1" applyBorder="1" applyAlignment="1"/>
    <xf numFmtId="164" fontId="11" fillId="3" borderId="4" xfId="3" applyNumberFormat="1" applyFont="1" applyFill="1" applyBorder="1" applyAlignment="1"/>
    <xf numFmtId="9" fontId="11" fillId="0" borderId="4" xfId="14" applyFont="1" applyFill="1" applyBorder="1" applyAlignment="1"/>
    <xf numFmtId="0" fontId="11" fillId="0" borderId="4" xfId="12" applyFont="1" applyFill="1" applyBorder="1" applyAlignment="1">
      <alignment horizontal="left"/>
    </xf>
    <xf numFmtId="10" fontId="11" fillId="3" borderId="4" xfId="14" applyNumberFormat="1" applyFont="1" applyFill="1" applyBorder="1" applyAlignment="1"/>
    <xf numFmtId="0" fontId="28" fillId="0" borderId="0" xfId="11" applyFont="1" applyAlignment="1">
      <alignment horizontal="centerContinuous"/>
    </xf>
    <xf numFmtId="0" fontId="29" fillId="0" borderId="0" xfId="11" applyFont="1" applyAlignment="1">
      <alignment horizontal="centerContinuous"/>
    </xf>
    <xf numFmtId="0" fontId="29" fillId="0" borderId="0" xfId="11" applyFont="1"/>
    <xf numFmtId="0" fontId="29" fillId="0" borderId="0" xfId="7" applyFont="1"/>
    <xf numFmtId="0" fontId="28" fillId="0" borderId="0" xfId="11" applyFont="1"/>
    <xf numFmtId="0" fontId="26" fillId="0" borderId="0" xfId="11" applyFont="1"/>
    <xf numFmtId="0" fontId="29" fillId="0" borderId="0" xfId="11" applyFont="1" applyAlignment="1">
      <alignment horizontal="left" wrapText="1"/>
    </xf>
    <xf numFmtId="0" fontId="29" fillId="0" borderId="0" xfId="7" applyFont="1" applyAlignment="1">
      <alignment horizontal="left" wrapText="1"/>
    </xf>
    <xf numFmtId="0" fontId="29" fillId="0" borderId="0" xfId="11" applyFont="1" applyAlignment="1">
      <alignment horizontal="left"/>
    </xf>
    <xf numFmtId="0" fontId="29" fillId="0" borderId="0" xfId="11" applyFont="1" applyAlignment="1">
      <alignment horizontal="left" vertical="top"/>
    </xf>
    <xf numFmtId="0" fontId="11" fillId="0" borderId="0" xfId="0" applyFont="1" applyAlignment="1">
      <alignment horizontal="left"/>
    </xf>
    <xf numFmtId="0" fontId="0" fillId="0" borderId="0" xfId="0" applyAlignment="1">
      <alignment horizontal="left"/>
    </xf>
    <xf numFmtId="0" fontId="29" fillId="0" borderId="0" xfId="11" applyFont="1" applyAlignment="1">
      <alignment vertical="top"/>
    </xf>
    <xf numFmtId="0" fontId="29" fillId="0" borderId="0" xfId="11" applyFont="1" applyAlignment="1">
      <alignment horizontal="center" vertical="center"/>
    </xf>
    <xf numFmtId="0" fontId="30" fillId="0" borderId="0" xfId="11" applyFont="1" applyAlignment="1">
      <alignment horizontal="left"/>
    </xf>
    <xf numFmtId="0" fontId="26" fillId="0" borderId="0" xfId="11" applyFont="1" applyAlignment="1"/>
    <xf numFmtId="0" fontId="11" fillId="0" borderId="0" xfId="0" applyFont="1" applyAlignment="1">
      <alignment horizontal="left" vertical="top"/>
    </xf>
    <xf numFmtId="0" fontId="0" fillId="0" borderId="0" xfId="0" applyAlignment="1">
      <alignment horizontal="left" vertical="top"/>
    </xf>
    <xf numFmtId="0" fontId="26" fillId="0" borderId="0" xfId="11" applyFont="1" applyAlignment="1">
      <alignment horizontal="left" vertical="top"/>
    </xf>
    <xf numFmtId="0" fontId="26" fillId="0" borderId="0" xfId="9" applyFont="1" applyAlignment="1">
      <alignment horizontal="left" vertical="top" wrapText="1"/>
    </xf>
    <xf numFmtId="0" fontId="18" fillId="0" borderId="0" xfId="0" applyFont="1" applyBorder="1"/>
    <xf numFmtId="0" fontId="6" fillId="0" borderId="0" xfId="0" applyFont="1" applyBorder="1"/>
    <xf numFmtId="0" fontId="19" fillId="0" borderId="13" xfId="0" applyFont="1" applyBorder="1" applyAlignment="1" applyProtection="1">
      <alignment horizontal="center"/>
    </xf>
    <xf numFmtId="49" fontId="19" fillId="0" borderId="14" xfId="0" applyNumberFormat="1" applyFont="1" applyBorder="1" applyAlignment="1" applyProtection="1">
      <alignment horizontal="center"/>
    </xf>
    <xf numFmtId="0" fontId="18" fillId="0" borderId="0" xfId="0" applyFont="1" applyFill="1"/>
    <xf numFmtId="0" fontId="11" fillId="0" borderId="0" xfId="0" applyFont="1" applyFill="1"/>
    <xf numFmtId="0" fontId="6" fillId="0" borderId="0" xfId="0" applyFont="1" applyFill="1"/>
    <xf numFmtId="0" fontId="29" fillId="0" borderId="0" xfId="11" applyFont="1" applyAlignment="1">
      <alignment horizontal="center" wrapText="1"/>
    </xf>
    <xf numFmtId="0" fontId="18" fillId="0" borderId="0" xfId="0" applyFont="1" applyAlignment="1">
      <alignment vertical="top" wrapText="1"/>
    </xf>
    <xf numFmtId="0" fontId="10" fillId="0" borderId="4" xfId="12" applyFont="1" applyBorder="1" applyAlignment="1">
      <alignment horizontal="left"/>
    </xf>
    <xf numFmtId="0" fontId="11" fillId="0" borderId="4" xfId="0" applyFont="1" applyBorder="1" applyAlignment="1"/>
    <xf numFmtId="0" fontId="28" fillId="0" borderId="0" xfId="11" applyFont="1" applyFill="1" applyAlignment="1"/>
    <xf numFmtId="0" fontId="0" fillId="0" borderId="0" xfId="0" applyFill="1" applyAlignment="1"/>
    <xf numFmtId="0" fontId="0" fillId="0" borderId="0" xfId="0" applyFill="1"/>
    <xf numFmtId="0" fontId="29" fillId="0" borderId="0" xfId="11" applyFont="1" applyAlignment="1">
      <alignment horizontal="center"/>
    </xf>
    <xf numFmtId="0" fontId="11" fillId="0" borderId="12" xfId="0" applyFont="1" applyBorder="1" applyProtection="1"/>
    <xf numFmtId="0" fontId="11" fillId="0" borderId="16" xfId="0" applyFont="1" applyBorder="1" applyProtection="1"/>
    <xf numFmtId="0" fontId="11" fillId="0" borderId="0" xfId="0" applyFont="1" applyBorder="1" applyAlignment="1" applyProtection="1"/>
    <xf numFmtId="0" fontId="11" fillId="0" borderId="0" xfId="0" applyFont="1" applyProtection="1"/>
    <xf numFmtId="0" fontId="11" fillId="0" borderId="0" xfId="0" applyFont="1" applyFill="1" applyBorder="1" applyAlignment="1" applyProtection="1">
      <alignment vertical="top" wrapText="1"/>
    </xf>
    <xf numFmtId="0" fontId="11" fillId="0" borderId="17" xfId="0" applyFont="1" applyBorder="1" applyProtection="1"/>
    <xf numFmtId="0" fontId="11" fillId="0" borderId="0" xfId="0" applyFont="1" applyBorder="1" applyProtection="1"/>
    <xf numFmtId="0" fontId="11" fillId="0" borderId="18" xfId="0" applyFont="1" applyBorder="1" applyProtection="1"/>
    <xf numFmtId="0" fontId="11" fillId="0" borderId="19" xfId="0" applyFont="1" applyBorder="1" applyProtection="1"/>
    <xf numFmtId="0" fontId="11" fillId="0" borderId="4" xfId="0" applyFont="1" applyBorder="1" applyAlignment="1" applyProtection="1"/>
    <xf numFmtId="0" fontId="11" fillId="0" borderId="0" xfId="0" applyFont="1" applyBorder="1" applyAlignment="1" applyProtection="1">
      <alignment vertical="top"/>
    </xf>
    <xf numFmtId="0" fontId="11" fillId="0" borderId="19" xfId="0" applyFont="1" applyBorder="1" applyAlignment="1" applyProtection="1"/>
    <xf numFmtId="0" fontId="11" fillId="0" borderId="12" xfId="0" applyFont="1" applyBorder="1" applyAlignment="1" applyProtection="1"/>
    <xf numFmtId="0" fontId="11" fillId="0" borderId="12" xfId="0" applyFont="1" applyBorder="1" applyAlignment="1" applyProtection="1">
      <alignment vertical="top"/>
    </xf>
    <xf numFmtId="0" fontId="18" fillId="0" borderId="0" xfId="0" applyFont="1" applyProtection="1"/>
    <xf numFmtId="0" fontId="17" fillId="0" borderId="0" xfId="0" applyFont="1" applyProtection="1"/>
    <xf numFmtId="0" fontId="17" fillId="0" borderId="0" xfId="0" applyFont="1" applyBorder="1" applyProtection="1"/>
    <xf numFmtId="0" fontId="18" fillId="0" borderId="0" xfId="0" applyFont="1" applyBorder="1" applyProtection="1"/>
    <xf numFmtId="164" fontId="18" fillId="0" borderId="0" xfId="3" applyNumberFormat="1" applyFont="1" applyFill="1" applyBorder="1" applyAlignment="1" applyProtection="1"/>
    <xf numFmtId="43" fontId="11" fillId="0" borderId="0" xfId="1" applyFont="1" applyProtection="1"/>
    <xf numFmtId="43" fontId="10" fillId="0" borderId="0" xfId="1" applyFont="1" applyProtection="1"/>
    <xf numFmtId="43" fontId="11" fillId="0" borderId="0" xfId="1" applyFont="1" applyFill="1" applyBorder="1" applyProtection="1"/>
    <xf numFmtId="43" fontId="14" fillId="0" borderId="0" xfId="1" applyFont="1" applyProtection="1"/>
    <xf numFmtId="43" fontId="11" fillId="0" borderId="0" xfId="1" applyFont="1" applyFill="1" applyBorder="1" applyAlignment="1" applyProtection="1"/>
    <xf numFmtId="43" fontId="12" fillId="0" borderId="0" xfId="1" applyFont="1" applyFill="1" applyBorder="1" applyAlignment="1" applyProtection="1"/>
    <xf numFmtId="166" fontId="11" fillId="0" borderId="0" xfId="1" applyNumberFormat="1" applyFont="1" applyProtection="1"/>
    <xf numFmtId="43" fontId="11" fillId="0" borderId="0" xfId="1" applyFont="1" applyBorder="1" applyProtection="1"/>
    <xf numFmtId="0" fontId="4" fillId="0" borderId="20" xfId="12" applyFont="1" applyBorder="1" applyAlignment="1" applyProtection="1">
      <alignment horizontal="left" vertical="center" wrapText="1"/>
    </xf>
    <xf numFmtId="0" fontId="4" fillId="0" borderId="20" xfId="12" applyFont="1" applyBorder="1" applyAlignment="1" applyProtection="1">
      <alignment horizontal="center" vertical="center" wrapText="1"/>
    </xf>
    <xf numFmtId="0" fontId="20" fillId="0" borderId="0" xfId="0" applyFont="1" applyFill="1" applyProtection="1"/>
    <xf numFmtId="0" fontId="18" fillId="0" borderId="0" xfId="0" applyFont="1" applyFill="1" applyAlignment="1" applyProtection="1">
      <alignment horizontal="right"/>
    </xf>
    <xf numFmtId="0" fontId="26" fillId="0" borderId="0" xfId="0" applyFont="1" applyFill="1" applyAlignment="1" applyProtection="1">
      <alignment horizontal="left" vertical="top" wrapText="1"/>
    </xf>
    <xf numFmtId="0" fontId="18" fillId="0" borderId="0" xfId="0" applyFont="1" applyFill="1" applyAlignment="1" applyProtection="1">
      <alignment vertical="top" wrapText="1"/>
    </xf>
    <xf numFmtId="9" fontId="5" fillId="0" borderId="0" xfId="0" applyNumberFormat="1" applyFont="1" applyProtection="1">
      <protection hidden="1"/>
    </xf>
    <xf numFmtId="0" fontId="11" fillId="0" borderId="0" xfId="0" applyFont="1" applyAlignment="1">
      <alignment horizontal="center"/>
    </xf>
    <xf numFmtId="43" fontId="35" fillId="0" borderId="0" xfId="1" applyFont="1" applyFill="1" applyBorder="1" applyAlignment="1" applyProtection="1">
      <alignment wrapText="1"/>
    </xf>
    <xf numFmtId="165" fontId="11" fillId="0" borderId="0" xfId="1" applyNumberFormat="1" applyFont="1" applyFill="1" applyBorder="1" applyProtection="1"/>
    <xf numFmtId="42" fontId="18" fillId="5" borderId="3" xfId="0" applyNumberFormat="1" applyFont="1" applyFill="1" applyBorder="1" applyProtection="1"/>
    <xf numFmtId="37" fontId="2" fillId="0" borderId="0" xfId="12" applyNumberFormat="1" applyFont="1" applyBorder="1" applyAlignment="1" applyProtection="1">
      <alignment horizontal="left"/>
      <protection locked="0"/>
    </xf>
    <xf numFmtId="14" fontId="2" fillId="0" borderId="0" xfId="12" applyNumberFormat="1" applyFont="1" applyBorder="1" applyAlignment="1" applyProtection="1">
      <alignment horizontal="left" wrapText="1"/>
      <protection locked="0"/>
    </xf>
    <xf numFmtId="0" fontId="2" fillId="0" borderId="0" xfId="12" applyFont="1" applyBorder="1" applyAlignment="1" applyProtection="1">
      <alignment horizontal="center"/>
      <protection locked="0"/>
    </xf>
    <xf numFmtId="0" fontId="2" fillId="0" borderId="0" xfId="0" applyFont="1" applyBorder="1" applyAlignment="1" applyProtection="1">
      <alignment horizontal="left" wrapText="1"/>
      <protection locked="0"/>
    </xf>
    <xf numFmtId="0" fontId="2" fillId="0" borderId="0" xfId="12" applyFont="1" applyBorder="1" applyAlignment="1" applyProtection="1">
      <alignment horizontal="left"/>
      <protection locked="0"/>
    </xf>
    <xf numFmtId="0" fontId="2" fillId="0" borderId="0" xfId="0" applyFont="1" applyBorder="1" applyAlignment="1" applyProtection="1">
      <alignment horizontal="center"/>
      <protection locked="0"/>
    </xf>
    <xf numFmtId="0" fontId="2" fillId="0" borderId="0" xfId="0" applyFont="1" applyBorder="1" applyAlignment="1" applyProtection="1">
      <alignment horizontal="left"/>
      <protection locked="0"/>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43" fontId="11" fillId="0" borderId="0" xfId="1" applyFont="1" applyAlignment="1" applyProtection="1">
      <alignment horizontal="right"/>
    </xf>
    <xf numFmtId="43" fontId="11" fillId="0" borderId="0" xfId="1" applyFont="1" applyBorder="1" applyAlignment="1" applyProtection="1">
      <alignment horizontal="right"/>
    </xf>
    <xf numFmtId="0" fontId="5" fillId="0" borderId="0" xfId="0" applyFont="1" applyProtection="1"/>
    <xf numFmtId="0" fontId="11" fillId="0" borderId="18" xfId="0" applyFont="1" applyBorder="1" applyAlignment="1" applyProtection="1"/>
    <xf numFmtId="0" fontId="11" fillId="0" borderId="4" xfId="0" applyFont="1" applyBorder="1" applyProtection="1"/>
    <xf numFmtId="0" fontId="11" fillId="0" borderId="4" xfId="0" applyFont="1" applyBorder="1" applyAlignment="1" applyProtection="1">
      <alignment vertical="top"/>
    </xf>
    <xf numFmtId="0" fontId="11" fillId="0" borderId="16" xfId="0" applyFont="1" applyBorder="1" applyAlignment="1" applyProtection="1">
      <alignment vertical="top"/>
    </xf>
    <xf numFmtId="0" fontId="6" fillId="0" borderId="0" xfId="0" applyFont="1" applyProtection="1"/>
    <xf numFmtId="0" fontId="21" fillId="2" borderId="3" xfId="0" applyFont="1" applyFill="1" applyBorder="1" applyAlignment="1" applyProtection="1">
      <alignment horizontal="right"/>
      <protection locked="0"/>
    </xf>
    <xf numFmtId="43" fontId="5" fillId="0" borderId="0" xfId="1" applyFont="1" applyAlignment="1" applyProtection="1"/>
    <xf numFmtId="43" fontId="5" fillId="0" borderId="0" xfId="1" applyFont="1" applyProtection="1"/>
    <xf numFmtId="43" fontId="11" fillId="0" borderId="0" xfId="1" applyFont="1" applyAlignment="1" applyProtection="1">
      <alignment horizontal="left"/>
    </xf>
    <xf numFmtId="43" fontId="13" fillId="0" borderId="0" xfId="1" applyFont="1" applyAlignment="1" applyProtection="1">
      <alignment horizontal="center" wrapText="1"/>
    </xf>
    <xf numFmtId="41" fontId="11" fillId="3" borderId="1" xfId="1" applyNumberFormat="1" applyFont="1" applyFill="1" applyBorder="1" applyProtection="1"/>
    <xf numFmtId="43" fontId="11" fillId="0" borderId="1" xfId="1" applyFont="1" applyBorder="1" applyProtection="1"/>
    <xf numFmtId="43" fontId="10" fillId="0" borderId="21" xfId="1" applyFont="1" applyBorder="1" applyProtection="1"/>
    <xf numFmtId="43" fontId="11" fillId="0" borderId="22" xfId="1" applyFont="1" applyBorder="1" applyProtection="1"/>
    <xf numFmtId="43" fontId="11" fillId="0" borderId="23" xfId="1" applyFont="1" applyBorder="1" applyProtection="1"/>
    <xf numFmtId="166" fontId="11" fillId="0" borderId="24" xfId="1" applyNumberFormat="1" applyFont="1" applyBorder="1" applyProtection="1"/>
    <xf numFmtId="43" fontId="11" fillId="0" borderId="25" xfId="1" applyFont="1" applyBorder="1" applyProtection="1"/>
    <xf numFmtId="43" fontId="11" fillId="0" borderId="26" xfId="1" applyFont="1" applyBorder="1" applyProtection="1"/>
    <xf numFmtId="43" fontId="11" fillId="0" borderId="27" xfId="1" applyFont="1" applyBorder="1" applyProtection="1"/>
    <xf numFmtId="43" fontId="11" fillId="0" borderId="28" xfId="1" applyFont="1" applyBorder="1" applyProtection="1"/>
    <xf numFmtId="43" fontId="33" fillId="0" borderId="25" xfId="5" applyNumberFormat="1" applyFont="1" applyBorder="1" applyAlignment="1" applyProtection="1">
      <alignment horizontal="right"/>
      <protection locked="0"/>
    </xf>
    <xf numFmtId="0" fontId="11" fillId="0" borderId="0" xfId="0" applyFont="1" applyAlignment="1" applyProtection="1"/>
    <xf numFmtId="0" fontId="20" fillId="0" borderId="10" xfId="0" applyFont="1" applyBorder="1" applyAlignment="1" applyProtection="1">
      <alignment horizontal="left"/>
    </xf>
    <xf numFmtId="49" fontId="19" fillId="0" borderId="13" xfId="0" applyNumberFormat="1" applyFont="1" applyBorder="1" applyAlignment="1" applyProtection="1">
      <alignment horizontal="center"/>
    </xf>
    <xf numFmtId="0" fontId="20" fillId="0" borderId="29" xfId="0" applyFont="1" applyBorder="1" applyAlignment="1" applyProtection="1">
      <alignment horizontal="center" vertical="top" wrapText="1"/>
    </xf>
    <xf numFmtId="0" fontId="18" fillId="5" borderId="6" xfId="0" applyFont="1" applyFill="1" applyBorder="1" applyAlignment="1" applyProtection="1">
      <alignment horizontal="left" shrinkToFit="1"/>
    </xf>
    <xf numFmtId="42" fontId="18" fillId="5" borderId="6" xfId="0" applyNumberFormat="1" applyFont="1" applyFill="1" applyBorder="1" applyAlignment="1" applyProtection="1">
      <alignment wrapText="1"/>
    </xf>
    <xf numFmtId="10" fontId="18" fillId="5" borderId="3" xfId="0" applyNumberFormat="1" applyFont="1" applyFill="1" applyBorder="1" applyProtection="1"/>
    <xf numFmtId="0" fontId="18" fillId="5" borderId="3" xfId="0" applyFont="1" applyFill="1" applyBorder="1" applyAlignment="1" applyProtection="1">
      <alignment horizontal="left" shrinkToFit="1"/>
    </xf>
    <xf numFmtId="42" fontId="18" fillId="5" borderId="3" xfId="0" applyNumberFormat="1" applyFont="1" applyFill="1" applyBorder="1" applyAlignment="1" applyProtection="1">
      <alignment wrapText="1"/>
    </xf>
    <xf numFmtId="42" fontId="18" fillId="5" borderId="6" xfId="0" applyNumberFormat="1" applyFont="1" applyFill="1" applyBorder="1" applyProtection="1"/>
    <xf numFmtId="0" fontId="18" fillId="2" borderId="3" xfId="0" applyFont="1" applyFill="1" applyBorder="1" applyAlignment="1" applyProtection="1">
      <alignment horizontal="left" shrinkToFit="1"/>
    </xf>
    <xf numFmtId="0" fontId="20" fillId="0" borderId="10" xfId="0" applyFont="1" applyBorder="1" applyProtection="1"/>
    <xf numFmtId="10" fontId="18" fillId="5" borderId="6" xfId="0" applyNumberFormat="1" applyFont="1" applyFill="1" applyBorder="1" applyProtection="1"/>
    <xf numFmtId="0" fontId="11" fillId="0" borderId="7" xfId="0" applyFont="1" applyBorder="1" applyAlignment="1" applyProtection="1">
      <alignment vertical="top"/>
    </xf>
    <xf numFmtId="0" fontId="11" fillId="0" borderId="30" xfId="0" applyFont="1" applyBorder="1" applyAlignment="1" applyProtection="1">
      <alignment vertical="top"/>
    </xf>
    <xf numFmtId="0" fontId="11" fillId="0" borderId="0" xfId="0" applyFont="1" applyFill="1" applyBorder="1" applyAlignment="1" applyProtection="1">
      <alignment vertical="top"/>
    </xf>
    <xf numFmtId="0" fontId="10" fillId="0" borderId="0" xfId="0" applyFont="1" applyAlignment="1" applyProtection="1">
      <alignment horizontal="center"/>
    </xf>
    <xf numFmtId="42" fontId="18" fillId="5" borderId="3" xfId="0" applyNumberFormat="1" applyFont="1" applyFill="1" applyBorder="1" applyProtection="1">
      <protection locked="0"/>
    </xf>
    <xf numFmtId="0" fontId="6" fillId="0" borderId="0" xfId="0" applyFont="1" applyProtection="1">
      <protection locked="0"/>
    </xf>
    <xf numFmtId="164" fontId="18" fillId="5" borderId="3" xfId="3" applyNumberFormat="1" applyFont="1" applyFill="1" applyBorder="1" applyProtection="1">
      <protection locked="0"/>
    </xf>
    <xf numFmtId="14" fontId="2" fillId="0" borderId="0" xfId="12" applyNumberFormat="1" applyFont="1" applyBorder="1" applyAlignment="1" applyProtection="1">
      <alignment horizontal="left" vertical="center" wrapText="1"/>
      <protection locked="0"/>
    </xf>
    <xf numFmtId="0" fontId="2" fillId="0" borderId="0" xfId="12" applyFont="1" applyBorder="1" applyAlignment="1" applyProtection="1">
      <alignment horizontal="center" vertical="center" wrapText="1"/>
      <protection locked="0"/>
    </xf>
    <xf numFmtId="0" fontId="2" fillId="0" borderId="0" xfId="12" applyFont="1" applyBorder="1" applyAlignment="1" applyProtection="1">
      <alignment horizontal="left" vertical="center" wrapText="1"/>
      <protection locked="0"/>
    </xf>
    <xf numFmtId="0" fontId="2" fillId="0" borderId="0" xfId="12" applyFont="1" applyBorder="1" applyAlignment="1" applyProtection="1">
      <alignment horizontal="center" wrapText="1"/>
      <protection locked="0"/>
    </xf>
    <xf numFmtId="0" fontId="5" fillId="0" borderId="0" xfId="0" applyFont="1" applyProtection="1">
      <protection locked="0"/>
    </xf>
    <xf numFmtId="0" fontId="18" fillId="0" borderId="0" xfId="0" applyFont="1" applyAlignment="1">
      <alignment horizontal="left"/>
    </xf>
    <xf numFmtId="0" fontId="18" fillId="16" borderId="0" xfId="3" applyNumberFormat="1" applyFont="1" applyFill="1" applyBorder="1" applyAlignment="1" applyProtection="1">
      <alignment horizontal="left" vertical="top" wrapText="1"/>
    </xf>
    <xf numFmtId="0" fontId="39" fillId="16" borderId="0" xfId="0" applyFont="1" applyFill="1" applyBorder="1" applyAlignment="1" applyProtection="1">
      <alignment vertical="top"/>
    </xf>
    <xf numFmtId="0" fontId="20" fillId="0" borderId="0" xfId="0" applyFont="1" applyFill="1" applyBorder="1" applyProtection="1"/>
    <xf numFmtId="0" fontId="18" fillId="0" borderId="0" xfId="0" applyFont="1" applyFill="1" applyBorder="1" applyProtection="1"/>
    <xf numFmtId="0" fontId="18" fillId="0" borderId="0" xfId="0" applyFont="1" applyAlignment="1">
      <alignment vertical="top"/>
    </xf>
    <xf numFmtId="0" fontId="18" fillId="16" borderId="0" xfId="3" applyNumberFormat="1" applyFont="1" applyFill="1" applyBorder="1" applyAlignment="1" applyProtection="1">
      <alignment vertical="top"/>
    </xf>
    <xf numFmtId="164" fontId="40" fillId="14" borderId="10" xfId="3" applyNumberFormat="1" applyFont="1" applyFill="1" applyBorder="1" applyAlignment="1" applyProtection="1">
      <alignment vertical="top"/>
    </xf>
    <xf numFmtId="0" fontId="39" fillId="14" borderId="3" xfId="0" applyFont="1" applyFill="1" applyBorder="1" applyAlignment="1" applyProtection="1">
      <alignment vertical="top"/>
      <protection locked="0"/>
    </xf>
    <xf numFmtId="44" fontId="18" fillId="14" borderId="3" xfId="3" applyFont="1" applyFill="1" applyBorder="1" applyProtection="1">
      <protection locked="0"/>
    </xf>
    <xf numFmtId="164" fontId="40" fillId="14" borderId="3" xfId="3" applyNumberFormat="1" applyFont="1" applyFill="1" applyBorder="1" applyAlignment="1" applyProtection="1">
      <alignment vertical="top"/>
      <protection locked="0"/>
    </xf>
    <xf numFmtId="0" fontId="40" fillId="14" borderId="3" xfId="3" applyNumberFormat="1" applyFont="1" applyFill="1" applyBorder="1" applyAlignment="1" applyProtection="1">
      <alignment vertical="top"/>
      <protection locked="0"/>
    </xf>
    <xf numFmtId="44" fontId="18" fillId="2" borderId="7" xfId="3" applyFont="1" applyFill="1" applyBorder="1" applyAlignment="1" applyProtection="1"/>
    <xf numFmtId="41" fontId="18" fillId="0" borderId="0" xfId="0" applyNumberFormat="1" applyFont="1" applyProtection="1"/>
    <xf numFmtId="0" fontId="18" fillId="0" borderId="0" xfId="0" quotePrefix="1" applyFont="1" applyAlignment="1" applyProtection="1">
      <alignment horizontal="right"/>
    </xf>
    <xf numFmtId="0" fontId="18" fillId="0" borderId="0" xfId="0" applyFont="1" applyAlignment="1" applyProtection="1">
      <alignment horizontal="left"/>
    </xf>
    <xf numFmtId="44" fontId="18" fillId="2" borderId="0" xfId="3" applyFont="1" applyFill="1" applyBorder="1" applyAlignment="1" applyProtection="1"/>
    <xf numFmtId="44" fontId="18" fillId="16" borderId="0" xfId="3" applyFont="1" applyFill="1" applyBorder="1" applyAlignment="1" applyProtection="1"/>
    <xf numFmtId="41" fontId="18" fillId="16" borderId="0" xfId="3" applyNumberFormat="1" applyFont="1" applyFill="1" applyBorder="1" applyAlignment="1" applyProtection="1"/>
    <xf numFmtId="0" fontId="18" fillId="0" borderId="0" xfId="0" quotePrefix="1" applyFont="1" applyBorder="1" applyAlignment="1" applyProtection="1">
      <alignment horizontal="right"/>
    </xf>
    <xf numFmtId="41" fontId="18" fillId="0" borderId="0" xfId="0" applyNumberFormat="1" applyFont="1" applyFill="1" applyProtection="1"/>
    <xf numFmtId="0" fontId="18" fillId="15" borderId="0" xfId="3" applyNumberFormat="1" applyFont="1" applyFill="1" applyBorder="1" applyAlignment="1" applyProtection="1">
      <alignment horizontal="left" vertical="top" wrapText="1"/>
      <protection locked="0"/>
    </xf>
    <xf numFmtId="0" fontId="39" fillId="14" borderId="39" xfId="0" applyFont="1" applyFill="1" applyBorder="1" applyAlignment="1" applyProtection="1">
      <alignment vertical="top"/>
      <protection locked="0"/>
    </xf>
    <xf numFmtId="0" fontId="26" fillId="0" borderId="0" xfId="0" applyFont="1" applyAlignment="1" applyProtection="1">
      <alignment horizontal="left" vertical="top" wrapText="1"/>
    </xf>
    <xf numFmtId="0" fontId="18" fillId="0" borderId="0" xfId="0" applyFont="1" applyAlignment="1" applyProtection="1">
      <alignment vertical="top" wrapText="1"/>
    </xf>
    <xf numFmtId="3" fontId="18" fillId="0" borderId="0" xfId="0" applyNumberFormat="1" applyFont="1" applyProtection="1"/>
    <xf numFmtId="3" fontId="11" fillId="3" borderId="15" xfId="0" applyNumberFormat="1" applyFont="1" applyFill="1" applyBorder="1" applyProtection="1"/>
    <xf numFmtId="164" fontId="41" fillId="14" borderId="3" xfId="3" applyNumberFormat="1" applyFont="1" applyFill="1" applyBorder="1" applyAlignment="1" applyProtection="1">
      <alignment vertical="top"/>
      <protection locked="0"/>
    </xf>
    <xf numFmtId="0" fontId="41" fillId="14" borderId="3" xfId="3" applyNumberFormat="1" applyFont="1" applyFill="1" applyBorder="1" applyAlignment="1" applyProtection="1">
      <alignment vertical="top"/>
      <protection locked="0"/>
    </xf>
    <xf numFmtId="164" fontId="41" fillId="14" borderId="10" xfId="3" applyNumberFormat="1" applyFont="1" applyFill="1" applyBorder="1" applyAlignment="1" applyProtection="1">
      <alignment vertical="top"/>
    </xf>
    <xf numFmtId="164" fontId="41" fillId="14" borderId="3" xfId="3" applyNumberFormat="1" applyFont="1" applyFill="1" applyBorder="1" applyAlignment="1" applyProtection="1">
      <alignment vertical="top"/>
    </xf>
    <xf numFmtId="0" fontId="41" fillId="14" borderId="3" xfId="3" applyNumberFormat="1" applyFont="1" applyFill="1" applyBorder="1" applyAlignment="1" applyProtection="1">
      <alignment vertical="top"/>
    </xf>
    <xf numFmtId="0" fontId="4" fillId="0" borderId="20" xfId="12" applyFont="1" applyBorder="1" applyAlignment="1" applyProtection="1">
      <alignment horizontal="left" wrapText="1"/>
    </xf>
    <xf numFmtId="0" fontId="4" fillId="0" borderId="20" xfId="12" applyFont="1" applyBorder="1" applyAlignment="1" applyProtection="1">
      <alignment horizontal="center" wrapText="1"/>
    </xf>
    <xf numFmtId="37" fontId="2" fillId="0" borderId="27" xfId="12" applyNumberFormat="1" applyFont="1" applyBorder="1" applyAlignment="1" applyProtection="1">
      <alignment horizontal="left"/>
    </xf>
    <xf numFmtId="0" fontId="18" fillId="0" borderId="0" xfId="0" applyFont="1" applyAlignment="1">
      <alignment horizontal="left" vertical="top" wrapText="1"/>
    </xf>
    <xf numFmtId="0" fontId="0" fillId="0" borderId="0" xfId="0" applyAlignment="1">
      <alignment vertical="top" wrapText="1"/>
    </xf>
    <xf numFmtId="0" fontId="26" fillId="0" borderId="0" xfId="11" applyFont="1" applyAlignment="1">
      <alignment horizontal="left" wrapText="1"/>
    </xf>
    <xf numFmtId="0" fontId="0" fillId="0" borderId="0" xfId="0" applyAlignment="1">
      <alignment horizontal="left" wrapText="1"/>
    </xf>
    <xf numFmtId="0" fontId="26" fillId="0" borderId="0" xfId="11" applyFont="1" applyAlignment="1">
      <alignment horizontal="left" vertical="top" wrapText="1"/>
    </xf>
    <xf numFmtId="0" fontId="0" fillId="0" borderId="0" xfId="0" applyAlignment="1">
      <alignment horizontal="left" vertical="top" wrapText="1"/>
    </xf>
    <xf numFmtId="0" fontId="26" fillId="0" borderId="0" xfId="11" applyFont="1" applyAlignment="1">
      <alignment horizontal="left"/>
    </xf>
    <xf numFmtId="0" fontId="0" fillId="0" borderId="0" xfId="0" applyAlignment="1">
      <alignment horizontal="left"/>
    </xf>
    <xf numFmtId="0" fontId="26" fillId="0" borderId="0" xfId="11" applyFont="1" applyAlignment="1">
      <alignment horizontal="left" vertical="top"/>
    </xf>
    <xf numFmtId="0" fontId="0" fillId="0" borderId="0" xfId="0" applyAlignment="1">
      <alignment horizontal="left" vertical="top"/>
    </xf>
    <xf numFmtId="0" fontId="28" fillId="7" borderId="0" xfId="11" applyFont="1" applyFill="1" applyAlignment="1"/>
    <xf numFmtId="0" fontId="0" fillId="7" borderId="0" xfId="0" applyFill="1" applyAlignment="1"/>
    <xf numFmtId="0" fontId="29" fillId="0" borderId="0" xfId="11" applyFont="1" applyAlignment="1">
      <alignment horizontal="left" vertical="top" wrapText="1"/>
    </xf>
    <xf numFmtId="0" fontId="29" fillId="0" borderId="0" xfId="11" applyFont="1" applyAlignment="1"/>
    <xf numFmtId="0" fontId="0" fillId="0" borderId="0" xfId="0" applyAlignment="1"/>
    <xf numFmtId="0" fontId="30" fillId="0" borderId="0" xfId="11" applyFont="1" applyAlignment="1">
      <alignment horizontal="left" wrapText="1"/>
    </xf>
    <xf numFmtId="0" fontId="28" fillId="0" borderId="0" xfId="11" applyFont="1" applyAlignment="1">
      <alignment vertical="top" wrapText="1"/>
    </xf>
    <xf numFmtId="0" fontId="29" fillId="0" borderId="0" xfId="11" applyFont="1" applyAlignment="1">
      <alignment horizontal="left" vertical="top"/>
    </xf>
    <xf numFmtId="0" fontId="28" fillId="12" borderId="0" xfId="11" applyFont="1" applyFill="1" applyAlignment="1"/>
    <xf numFmtId="0" fontId="0" fillId="12" borderId="0" xfId="0" applyFill="1" applyAlignment="1"/>
    <xf numFmtId="0" fontId="26" fillId="0" borderId="0" xfId="11" applyFont="1" applyAlignment="1"/>
    <xf numFmtId="0" fontId="26" fillId="0" borderId="0" xfId="9" applyFont="1" applyAlignment="1">
      <alignment horizontal="left" vertical="top" wrapText="1"/>
    </xf>
    <xf numFmtId="0" fontId="0" fillId="0" borderId="0" xfId="0" applyAlignment="1">
      <alignment wrapText="1"/>
    </xf>
    <xf numFmtId="0" fontId="29" fillId="0" borderId="0" xfId="11"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31" fillId="13" borderId="0" xfId="11" applyFont="1" applyFill="1" applyAlignment="1"/>
    <xf numFmtId="0" fontId="32" fillId="13" borderId="0" xfId="0" applyFont="1" applyFill="1" applyAlignment="1"/>
    <xf numFmtId="0" fontId="29" fillId="0" borderId="0" xfId="11" applyFont="1" applyAlignment="1">
      <alignment vertical="top" wrapText="1"/>
    </xf>
    <xf numFmtId="0" fontId="31" fillId="11" borderId="0" xfId="11" applyFont="1" applyFill="1" applyAlignment="1"/>
    <xf numFmtId="0" fontId="32" fillId="11" borderId="0" xfId="0" applyFont="1" applyFill="1" applyAlignment="1"/>
    <xf numFmtId="0" fontId="31" fillId="10" borderId="0" xfId="11" applyFont="1" applyFill="1" applyAlignment="1"/>
    <xf numFmtId="0" fontId="32" fillId="10" borderId="0" xfId="0" applyFont="1" applyFill="1" applyAlignment="1"/>
    <xf numFmtId="0" fontId="29" fillId="0" borderId="0" xfId="11" applyFont="1" applyAlignment="1">
      <alignment horizontal="center" wrapText="1"/>
    </xf>
    <xf numFmtId="0" fontId="29" fillId="0" borderId="0" xfId="11" applyFont="1" applyAlignment="1">
      <alignment horizontal="left" wrapText="1"/>
    </xf>
    <xf numFmtId="0" fontId="28" fillId="8" borderId="0" xfId="11" applyFont="1" applyFill="1" applyAlignment="1"/>
    <xf numFmtId="0" fontId="0" fillId="8" borderId="0" xfId="0" applyFill="1" applyAlignment="1"/>
    <xf numFmtId="0" fontId="31" fillId="9" borderId="0" xfId="11" applyFont="1" applyFill="1" applyAlignment="1"/>
    <xf numFmtId="0" fontId="32" fillId="9" borderId="0" xfId="0" applyFont="1" applyFill="1" applyAlignment="1"/>
    <xf numFmtId="0" fontId="20" fillId="0" borderId="0" xfId="11" applyFont="1" applyFill="1" applyAlignment="1">
      <alignment horizontal="left" wrapText="1"/>
    </xf>
    <xf numFmtId="0" fontId="28" fillId="6" borderId="0" xfId="11" applyFont="1" applyFill="1" applyAlignment="1"/>
    <xf numFmtId="0" fontId="0" fillId="6" borderId="0" xfId="0" applyFill="1" applyAlignment="1"/>
    <xf numFmtId="0" fontId="11" fillId="2" borderId="10"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2" borderId="13" xfId="0" applyFont="1" applyFill="1" applyBorder="1" applyAlignment="1" applyProtection="1">
      <alignment horizontal="center"/>
      <protection locked="0"/>
    </xf>
    <xf numFmtId="167" fontId="11" fillId="2" borderId="10" xfId="0" applyNumberFormat="1" applyFont="1" applyFill="1" applyBorder="1" applyAlignment="1" applyProtection="1">
      <alignment horizontal="center"/>
      <protection locked="0"/>
    </xf>
    <xf numFmtId="167" fontId="11" fillId="2" borderId="4" xfId="0" applyNumberFormat="1" applyFont="1" applyFill="1" applyBorder="1" applyAlignment="1" applyProtection="1">
      <alignment horizontal="center"/>
      <protection locked="0"/>
    </xf>
    <xf numFmtId="167" fontId="11" fillId="2" borderId="13" xfId="0" applyNumberFormat="1" applyFont="1" applyFill="1" applyBorder="1" applyAlignment="1" applyProtection="1">
      <alignment horizontal="center"/>
      <protection locked="0"/>
    </xf>
    <xf numFmtId="0" fontId="16" fillId="0" borderId="10"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13" xfId="0" applyFont="1" applyBorder="1" applyAlignment="1" applyProtection="1">
      <alignment vertical="center" wrapText="1"/>
    </xf>
    <xf numFmtId="0" fontId="11" fillId="0" borderId="31" xfId="0" applyFont="1" applyBorder="1" applyAlignment="1" applyProtection="1">
      <alignment vertical="top"/>
    </xf>
    <xf numFmtId="0" fontId="11" fillId="0" borderId="9" xfId="0" applyFont="1" applyBorder="1" applyAlignment="1" applyProtection="1">
      <alignment vertical="top"/>
    </xf>
    <xf numFmtId="0" fontId="11" fillId="0" borderId="32" xfId="0" applyFont="1" applyBorder="1" applyAlignment="1" applyProtection="1">
      <alignment vertical="top"/>
    </xf>
    <xf numFmtId="0" fontId="11" fillId="0" borderId="20" xfId="0" applyFont="1" applyBorder="1" applyAlignment="1" applyProtection="1">
      <alignment vertical="top"/>
    </xf>
    <xf numFmtId="0" fontId="11" fillId="0" borderId="33" xfId="0" applyFont="1" applyBorder="1" applyAlignment="1" applyProtection="1">
      <alignment vertical="top"/>
    </xf>
    <xf numFmtId="0" fontId="11" fillId="0" borderId="34" xfId="0" applyFont="1" applyBorder="1" applyAlignment="1" applyProtection="1">
      <alignment vertical="top"/>
    </xf>
    <xf numFmtId="0" fontId="11" fillId="0" borderId="35" xfId="0" applyFont="1" applyBorder="1" applyAlignment="1" applyProtection="1">
      <alignment vertical="top"/>
    </xf>
    <xf numFmtId="0" fontId="11" fillId="0" borderId="36" xfId="0" applyFont="1" applyBorder="1" applyAlignment="1" applyProtection="1">
      <alignment vertical="top"/>
    </xf>
    <xf numFmtId="0" fontId="11" fillId="2" borderId="10" xfId="0" applyFont="1" applyFill="1" applyBorder="1" applyAlignment="1" applyProtection="1">
      <alignment horizontal="left" vertical="top" wrapText="1"/>
      <protection locked="0"/>
    </xf>
    <xf numFmtId="0" fontId="11" fillId="2" borderId="4" xfId="0" applyFont="1" applyFill="1" applyBorder="1" applyAlignment="1" applyProtection="1">
      <alignment horizontal="left" vertical="top" wrapText="1"/>
      <protection locked="0"/>
    </xf>
    <xf numFmtId="0" fontId="11" fillId="2" borderId="13"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protection locked="0"/>
    </xf>
    <xf numFmtId="0" fontId="11" fillId="2" borderId="4"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1" fillId="2" borderId="10" xfId="0" applyFont="1" applyFill="1" applyBorder="1" applyAlignment="1" applyProtection="1">
      <protection locked="0"/>
    </xf>
    <xf numFmtId="0" fontId="11" fillId="2" borderId="4" xfId="0" applyFont="1" applyFill="1" applyBorder="1" applyAlignment="1" applyProtection="1">
      <protection locked="0"/>
    </xf>
    <xf numFmtId="0" fontId="11" fillId="2" borderId="13" xfId="0" applyFont="1" applyFill="1" applyBorder="1" applyAlignment="1" applyProtection="1">
      <protection locked="0"/>
    </xf>
    <xf numFmtId="0" fontId="15" fillId="2" borderId="4" xfId="5" applyFont="1" applyFill="1" applyBorder="1" applyAlignment="1" applyProtection="1">
      <alignment horizontal="left"/>
      <protection locked="0"/>
    </xf>
    <xf numFmtId="0" fontId="15" fillId="2" borderId="13" xfId="5" applyFont="1" applyFill="1" applyBorder="1" applyAlignment="1" applyProtection="1">
      <alignment horizontal="left"/>
      <protection locked="0"/>
    </xf>
    <xf numFmtId="0" fontId="15" fillId="2" borderId="10" xfId="5" applyFont="1" applyFill="1" applyBorder="1" applyAlignment="1" applyProtection="1">
      <alignment horizontal="left"/>
      <protection locked="0"/>
    </xf>
    <xf numFmtId="0" fontId="11" fillId="2" borderId="10" xfId="0" applyFont="1" applyFill="1" applyBorder="1" applyAlignment="1" applyProtection="1">
      <alignment horizontal="left" wrapText="1"/>
      <protection locked="0"/>
    </xf>
    <xf numFmtId="0" fontId="11" fillId="2" borderId="4" xfId="0" applyFont="1" applyFill="1" applyBorder="1" applyAlignment="1" applyProtection="1">
      <alignment horizontal="left" wrapText="1"/>
      <protection locked="0"/>
    </xf>
    <xf numFmtId="0" fontId="11" fillId="2" borderId="13" xfId="0" applyFont="1" applyFill="1" applyBorder="1" applyAlignment="1" applyProtection="1">
      <alignment horizontal="left" wrapText="1"/>
      <protection locked="0"/>
    </xf>
    <xf numFmtId="0" fontId="11" fillId="0" borderId="7" xfId="0" applyFont="1" applyFill="1" applyBorder="1" applyAlignment="1" applyProtection="1">
      <alignment horizontal="left" vertical="top" wrapText="1"/>
    </xf>
    <xf numFmtId="0" fontId="11" fillId="0" borderId="7" xfId="0" applyFont="1" applyFill="1" applyBorder="1" applyAlignment="1" applyProtection="1">
      <alignment horizontal="left" vertical="top"/>
    </xf>
    <xf numFmtId="0" fontId="0" fillId="0" borderId="7" xfId="0" applyBorder="1" applyAlignment="1" applyProtection="1">
      <alignment vertical="top"/>
    </xf>
    <xf numFmtId="0" fontId="0" fillId="0" borderId="4" xfId="0" applyBorder="1" applyAlignment="1" applyProtection="1">
      <alignment horizontal="left" wrapText="1"/>
      <protection locked="0"/>
    </xf>
    <xf numFmtId="0" fontId="0" fillId="0" borderId="13" xfId="0" applyBorder="1" applyAlignment="1" applyProtection="1">
      <alignment horizontal="left" wrapText="1"/>
      <protection locked="0"/>
    </xf>
    <xf numFmtId="0" fontId="10" fillId="0" borderId="0" xfId="0" applyFont="1" applyAlignment="1" applyProtection="1"/>
    <xf numFmtId="0" fontId="36" fillId="0" borderId="0" xfId="0" applyFont="1" applyAlignment="1"/>
    <xf numFmtId="0" fontId="18" fillId="0" borderId="0" xfId="0" applyFont="1" applyAlignment="1" applyProtection="1">
      <alignment horizontal="left" vertical="top" wrapText="1"/>
    </xf>
    <xf numFmtId="0" fontId="11" fillId="0" borderId="0" xfId="0" applyFont="1" applyAlignment="1" applyProtection="1"/>
    <xf numFmtId="0" fontId="20" fillId="0" borderId="37" xfId="0" applyFont="1" applyBorder="1" applyAlignment="1" applyProtection="1">
      <alignment horizontal="center" vertical="top" wrapText="1"/>
    </xf>
    <xf numFmtId="0" fontId="18" fillId="0" borderId="29" xfId="0" applyFont="1" applyBorder="1" applyAlignment="1" applyProtection="1">
      <alignment horizontal="center" vertical="top" wrapText="1"/>
    </xf>
    <xf numFmtId="0" fontId="18" fillId="0" borderId="38" xfId="0" applyFont="1" applyBorder="1" applyAlignment="1" applyProtection="1">
      <alignment horizontal="center" vertical="top" wrapText="1"/>
    </xf>
    <xf numFmtId="0" fontId="20" fillId="0" borderId="29" xfId="0" applyFont="1" applyBorder="1" applyAlignment="1" applyProtection="1">
      <alignment horizontal="center" vertical="center" wrapText="1"/>
    </xf>
    <xf numFmtId="0" fontId="18" fillId="0" borderId="29" xfId="0" applyFont="1" applyBorder="1" applyAlignment="1" applyProtection="1">
      <alignment horizontal="center" vertical="center" wrapText="1"/>
    </xf>
    <xf numFmtId="0" fontId="18" fillId="0" borderId="38" xfId="0" applyFont="1" applyBorder="1" applyAlignment="1" applyProtection="1">
      <alignment horizontal="center" vertical="center" wrapText="1"/>
    </xf>
    <xf numFmtId="0" fontId="18" fillId="0" borderId="37" xfId="0" applyFont="1" applyBorder="1" applyAlignment="1" applyProtection="1">
      <alignment horizontal="center" vertical="top" wrapText="1"/>
    </xf>
    <xf numFmtId="0" fontId="22" fillId="0" borderId="29" xfId="0" applyFont="1" applyBorder="1" applyAlignment="1" applyProtection="1">
      <alignment horizontal="center" vertical="center" wrapText="1"/>
    </xf>
    <xf numFmtId="0" fontId="22" fillId="0" borderId="38" xfId="0" applyFont="1" applyBorder="1" applyAlignment="1" applyProtection="1">
      <alignment horizontal="center" vertical="center" wrapText="1"/>
    </xf>
    <xf numFmtId="0" fontId="20" fillId="0" borderId="38" xfId="0" applyFont="1" applyBorder="1" applyAlignment="1" applyProtection="1">
      <alignment horizontal="center" vertical="center" wrapText="1"/>
    </xf>
    <xf numFmtId="0" fontId="24" fillId="0" borderId="29" xfId="0" applyFont="1" applyBorder="1" applyAlignment="1" applyProtection="1">
      <alignment horizontal="center" vertical="center" wrapText="1"/>
    </xf>
    <xf numFmtId="0" fontId="25" fillId="0" borderId="29" xfId="0" applyFont="1" applyBorder="1" applyAlignment="1" applyProtection="1">
      <alignment horizontal="center" vertical="center" wrapText="1"/>
    </xf>
    <xf numFmtId="0" fontId="25" fillId="0" borderId="38" xfId="0" applyFont="1" applyBorder="1" applyAlignment="1" applyProtection="1">
      <alignment horizontal="center" vertical="center" wrapText="1"/>
    </xf>
    <xf numFmtId="0" fontId="20" fillId="0" borderId="15" xfId="0" applyFont="1" applyBorder="1" applyAlignment="1" applyProtection="1">
      <alignment horizontal="left" indent="3"/>
    </xf>
    <xf numFmtId="0" fontId="11" fillId="0" borderId="15" xfId="0" applyFont="1" applyBorder="1" applyProtection="1"/>
    <xf numFmtId="0" fontId="18" fillId="15" borderId="0" xfId="3" applyNumberFormat="1" applyFont="1" applyFill="1" applyBorder="1" applyAlignment="1" applyProtection="1">
      <alignment horizontal="left" vertical="top" wrapText="1"/>
      <protection locked="0"/>
    </xf>
    <xf numFmtId="0" fontId="18" fillId="15" borderId="18" xfId="3" applyNumberFormat="1" applyFont="1" applyFill="1" applyBorder="1" applyAlignment="1" applyProtection="1">
      <alignment horizontal="left" vertical="top" wrapText="1"/>
      <protection locked="0"/>
    </xf>
    <xf numFmtId="0" fontId="18" fillId="0" borderId="0" xfId="0" applyFont="1" applyAlignment="1" applyProtection="1">
      <alignment horizontal="center"/>
    </xf>
    <xf numFmtId="0" fontId="40" fillId="14" borderId="3" xfId="3" applyNumberFormat="1" applyFont="1" applyFill="1" applyBorder="1" applyAlignment="1" applyProtection="1">
      <alignment horizontal="center" vertical="top"/>
      <protection locked="0"/>
    </xf>
    <xf numFmtId="0" fontId="18" fillId="0" borderId="0" xfId="0" applyFont="1" applyAlignment="1"/>
    <xf numFmtId="0" fontId="11" fillId="0" borderId="0" xfId="0" applyFont="1"/>
    <xf numFmtId="0" fontId="41" fillId="14" borderId="3" xfId="3" applyNumberFormat="1" applyFont="1" applyFill="1" applyBorder="1" applyAlignment="1" applyProtection="1">
      <alignment horizontal="center" vertical="top"/>
    </xf>
    <xf numFmtId="0" fontId="10" fillId="0" borderId="0" xfId="0" applyFont="1" applyAlignment="1"/>
    <xf numFmtId="0" fontId="41" fillId="14" borderId="3" xfId="3" applyNumberFormat="1" applyFont="1" applyFill="1" applyBorder="1" applyAlignment="1" applyProtection="1">
      <alignment horizontal="center" vertical="top"/>
      <protection locked="0"/>
    </xf>
    <xf numFmtId="43" fontId="11" fillId="0" borderId="0" xfId="1" applyFont="1" applyAlignment="1" applyProtection="1"/>
    <xf numFmtId="43" fontId="10" fillId="0" borderId="0" xfId="1" applyFont="1" applyAlignment="1" applyProtection="1">
      <alignment horizontal="center"/>
    </xf>
    <xf numFmtId="43" fontId="10" fillId="0" borderId="0" xfId="1" applyFont="1" applyAlignment="1" applyProtection="1">
      <alignment horizontal="left"/>
    </xf>
    <xf numFmtId="43" fontId="11" fillId="2" borderId="21" xfId="1" applyFont="1" applyFill="1" applyBorder="1" applyAlignment="1" applyProtection="1">
      <alignment horizontal="left" vertical="top" wrapText="1"/>
      <protection locked="0"/>
    </xf>
    <xf numFmtId="43" fontId="11" fillId="2" borderId="22" xfId="1" applyFont="1" applyFill="1" applyBorder="1" applyAlignment="1" applyProtection="1">
      <alignment horizontal="left" vertical="top" wrapText="1"/>
      <protection locked="0"/>
    </xf>
    <xf numFmtId="43" fontId="11" fillId="2" borderId="23" xfId="1" applyFont="1" applyFill="1" applyBorder="1" applyAlignment="1" applyProtection="1">
      <alignment horizontal="left" vertical="top" wrapText="1"/>
      <protection locked="0"/>
    </xf>
    <xf numFmtId="43" fontId="11" fillId="2" borderId="24" xfId="1" applyFont="1" applyFill="1" applyBorder="1" applyAlignment="1" applyProtection="1">
      <alignment horizontal="left" vertical="top" wrapText="1"/>
      <protection locked="0"/>
    </xf>
    <xf numFmtId="43" fontId="11" fillId="2" borderId="0" xfId="1" applyFont="1" applyFill="1" applyBorder="1" applyAlignment="1" applyProtection="1">
      <alignment horizontal="left" vertical="top" wrapText="1"/>
      <protection locked="0"/>
    </xf>
    <xf numFmtId="43" fontId="11" fillId="2" borderId="25" xfId="1" applyFont="1" applyFill="1" applyBorder="1" applyAlignment="1" applyProtection="1">
      <alignment horizontal="left" vertical="top" wrapText="1"/>
      <protection locked="0"/>
    </xf>
    <xf numFmtId="43" fontId="11" fillId="2" borderId="26" xfId="1" applyFont="1" applyFill="1" applyBorder="1" applyAlignment="1" applyProtection="1">
      <alignment horizontal="left" vertical="top" wrapText="1"/>
      <protection locked="0"/>
    </xf>
    <xf numFmtId="43" fontId="11" fillId="2" borderId="27" xfId="1" applyFont="1" applyFill="1" applyBorder="1" applyAlignment="1" applyProtection="1">
      <alignment horizontal="left" vertical="top" wrapText="1"/>
      <protection locked="0"/>
    </xf>
    <xf numFmtId="43" fontId="11" fillId="2" borderId="28" xfId="1" applyFont="1" applyFill="1" applyBorder="1" applyAlignment="1" applyProtection="1">
      <alignment horizontal="left" vertical="top" wrapText="1"/>
      <protection locked="0"/>
    </xf>
    <xf numFmtId="43" fontId="11" fillId="0" borderId="0" xfId="1" applyFont="1" applyAlignment="1" applyProtection="1">
      <alignment horizontal="right"/>
    </xf>
    <xf numFmtId="43" fontId="11" fillId="0" borderId="25" xfId="1" applyFont="1" applyBorder="1" applyAlignment="1" applyProtection="1">
      <alignment horizontal="right"/>
    </xf>
    <xf numFmtId="43" fontId="11" fillId="0" borderId="0" xfId="1" applyFont="1" applyBorder="1" applyAlignment="1" applyProtection="1">
      <alignment horizontal="right"/>
    </xf>
    <xf numFmtId="0" fontId="1" fillId="0" borderId="0" xfId="0" applyFont="1" applyProtection="1"/>
    <xf numFmtId="0" fontId="0" fillId="0" borderId="0" xfId="0" applyProtection="1"/>
    <xf numFmtId="0" fontId="10" fillId="0" borderId="7" xfId="12" applyFont="1" applyBorder="1" applyAlignment="1"/>
    <xf numFmtId="0" fontId="11" fillId="0" borderId="7" xfId="0" applyFont="1" applyBorder="1" applyAlignment="1"/>
    <xf numFmtId="0" fontId="10" fillId="0" borderId="4" xfId="12" applyFont="1" applyBorder="1" applyAlignment="1">
      <alignment horizontal="left"/>
    </xf>
    <xf numFmtId="0" fontId="11" fillId="0" borderId="4" xfId="0" applyFont="1" applyBorder="1" applyAlignment="1"/>
    <xf numFmtId="0" fontId="34" fillId="0" borderId="12" xfId="0" applyFont="1" applyBorder="1" applyAlignment="1">
      <alignment horizontal="center"/>
    </xf>
    <xf numFmtId="0" fontId="0" fillId="0" borderId="12" xfId="0" applyBorder="1" applyAlignment="1">
      <alignment horizontal="center"/>
    </xf>
    <xf numFmtId="0" fontId="10" fillId="0" borderId="20" xfId="12" applyFont="1" applyBorder="1" applyAlignment="1">
      <alignment horizontal="center" vertical="center" wrapText="1"/>
    </xf>
    <xf numFmtId="0" fontId="10" fillId="0" borderId="20" xfId="12" applyFont="1" applyBorder="1" applyAlignment="1">
      <alignment horizontal="left" vertical="center" wrapText="1"/>
    </xf>
    <xf numFmtId="0" fontId="0" fillId="0" borderId="20" xfId="0" applyBorder="1" applyAlignment="1">
      <alignment horizontal="left" vertical="center" wrapText="1"/>
    </xf>
    <xf numFmtId="0" fontId="8" fillId="0" borderId="0" xfId="12" applyFont="1" applyAlignment="1" applyProtection="1">
      <alignment horizontal="center" vertical="center" wrapText="1"/>
    </xf>
    <xf numFmtId="0" fontId="10" fillId="0" borderId="0" xfId="12" applyFont="1" applyAlignment="1" applyProtection="1">
      <alignment horizontal="center" vertical="center" wrapText="1"/>
    </xf>
    <xf numFmtId="14" fontId="42" fillId="0" borderId="27" xfId="12" applyNumberFormat="1" applyFont="1" applyBorder="1" applyAlignment="1" applyProtection="1">
      <alignment horizontal="center" wrapText="1"/>
    </xf>
  </cellXfs>
  <cellStyles count="17">
    <cellStyle name="Comma" xfId="1" builtinId="3"/>
    <cellStyle name="Comma 2" xfId="2" xr:uid="{00000000-0005-0000-0000-000001000000}"/>
    <cellStyle name="Currency" xfId="3" builtinId="4"/>
    <cellStyle name="Currency 2" xfId="4" xr:uid="{00000000-0005-0000-0000-000003000000}"/>
    <cellStyle name="Hyperlink" xfId="5" builtinId="8"/>
    <cellStyle name="Hyperlink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5" xfId="11" xr:uid="{00000000-0005-0000-0000-00000B000000}"/>
    <cellStyle name="Normal_Book1" xfId="12" xr:uid="{00000000-0005-0000-0000-00000C000000}"/>
    <cellStyle name="Normal_DDS HAB E Cost Statement w formulas.2.05" xfId="13" xr:uid="{00000000-0005-0000-0000-00000D000000}"/>
    <cellStyle name="Percent" xfId="14" builtinId="5"/>
    <cellStyle name="Percent 2" xfId="15" xr:uid="{00000000-0005-0000-0000-00000F000000}"/>
    <cellStyle name="Percent 3" xfId="16" xr:uid="{00000000-0005-0000-0000-000010000000}"/>
  </cellStyles>
  <dxfs count="9">
    <dxf>
      <fill>
        <patternFill>
          <bgColor rgb="FF92D050"/>
        </patternFill>
      </fill>
    </dxf>
    <dxf>
      <font>
        <color theme="6" tint="-0.499984740745262"/>
      </font>
      <fill>
        <patternFill patternType="none">
          <bgColor indexed="65"/>
        </patternFill>
      </fill>
    </dxf>
    <dxf>
      <font>
        <color theme="0"/>
      </font>
      <fill>
        <patternFill>
          <bgColor rgb="FFFF0000"/>
        </patternFill>
      </fill>
    </dxf>
    <dxf>
      <font>
        <color rgb="FF006100"/>
      </font>
      <fill>
        <patternFill>
          <bgColor rgb="FFC6EFCE"/>
        </patternFill>
      </fill>
    </dxf>
    <dxf>
      <font>
        <color theme="6" tint="-0.499984740745262"/>
      </font>
      <fill>
        <patternFill patternType="none">
          <bgColor indexed="65"/>
        </patternFill>
      </fill>
    </dxf>
    <dxf>
      <font>
        <color rgb="FF9C0006"/>
      </font>
      <fill>
        <patternFill>
          <bgColor rgb="FFFFC7CE"/>
        </patternFill>
      </fill>
    </dxf>
    <dxf>
      <font>
        <color rgb="FF006100"/>
      </font>
      <fill>
        <patternFill>
          <bgColor rgb="FFC6EFCE"/>
        </patternFill>
      </fill>
    </dxf>
    <dxf>
      <font>
        <color theme="0"/>
      </font>
      <fill>
        <gradientFill degree="90">
          <stop position="0">
            <color theme="0"/>
          </stop>
          <stop position="1">
            <color theme="4"/>
          </stop>
        </gradientFill>
      </fill>
    </dxf>
    <dxf>
      <font>
        <color theme="0"/>
      </font>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N$8"/>
</file>

<file path=xl/ctrlProps/ctrlProp10.xml><?xml version="1.0" encoding="utf-8"?>
<formControlPr xmlns="http://schemas.microsoft.com/office/spreadsheetml/2009/9/main" objectType="CheckBox" fmlaLink="$N$12" lockText="1"/>
</file>

<file path=xl/ctrlProps/ctrlProp11.xml><?xml version="1.0" encoding="utf-8"?>
<formControlPr xmlns="http://schemas.microsoft.com/office/spreadsheetml/2009/9/main" objectType="CheckBox" fmlaLink="$N$29" lockText="1"/>
</file>

<file path=xl/ctrlProps/ctrlProp12.xml><?xml version="1.0" encoding="utf-8"?>
<formControlPr xmlns="http://schemas.microsoft.com/office/spreadsheetml/2009/9/main" objectType="CheckBox" fmlaLink="$N$28" lockText="1"/>
</file>

<file path=xl/ctrlProps/ctrlProp13.xml><?xml version="1.0" encoding="utf-8"?>
<formControlPr xmlns="http://schemas.microsoft.com/office/spreadsheetml/2009/9/main" objectType="CheckBox" fmlaLink="$N$24" lockText="1"/>
</file>

<file path=xl/ctrlProps/ctrlProp14.xml><?xml version="1.0" encoding="utf-8"?>
<formControlPr xmlns="http://schemas.microsoft.com/office/spreadsheetml/2009/9/main" objectType="CheckBox" fmlaLink="$N$26" lockText="1"/>
</file>

<file path=xl/ctrlProps/ctrlProp15.xml><?xml version="1.0" encoding="utf-8"?>
<formControlPr xmlns="http://schemas.microsoft.com/office/spreadsheetml/2009/9/main" objectType="CheckBox" fmlaLink="$N$27" lockText="1"/>
</file>

<file path=xl/ctrlProps/ctrlProp16.xml><?xml version="1.0" encoding="utf-8"?>
<formControlPr xmlns="http://schemas.microsoft.com/office/spreadsheetml/2009/9/main" objectType="CheckBox" fmlaLink="$N$31" lockText="1"/>
</file>

<file path=xl/ctrlProps/ctrlProp17.xml><?xml version="1.0" encoding="utf-8"?>
<formControlPr xmlns="http://schemas.microsoft.com/office/spreadsheetml/2009/9/main" objectType="CheckBox" fmlaLink="$N$30" lockText="1"/>
</file>

<file path=xl/ctrlProps/ctrlProp18.xml><?xml version="1.0" encoding="utf-8"?>
<formControlPr xmlns="http://schemas.microsoft.com/office/spreadsheetml/2009/9/main" objectType="CheckBox" fmlaLink="$N$32" lockText="1"/>
</file>

<file path=xl/ctrlProps/ctrlProp2.xml><?xml version="1.0" encoding="utf-8"?>
<formControlPr xmlns="http://schemas.microsoft.com/office/spreadsheetml/2009/9/main" objectType="CheckBox" fmlaLink="$N$9" lockText="1"/>
</file>

<file path=xl/ctrlProps/ctrlProp3.xml><?xml version="1.0" encoding="utf-8"?>
<formControlPr xmlns="http://schemas.microsoft.com/office/spreadsheetml/2009/9/main" objectType="CheckBox" fmlaLink="$N$10" lockText="1"/>
</file>

<file path=xl/ctrlProps/ctrlProp4.xml><?xml version="1.0" encoding="utf-8"?>
<formControlPr xmlns="http://schemas.microsoft.com/office/spreadsheetml/2009/9/main" objectType="CheckBox" fmlaLink="$N$11" lockText="1"/>
</file>

<file path=xl/ctrlProps/ctrlProp5.xml><?xml version="1.0" encoding="utf-8"?>
<formControlPr xmlns="http://schemas.microsoft.com/office/spreadsheetml/2009/9/main" objectType="CheckBox" fmlaLink="$N$13" lockText="1"/>
</file>

<file path=xl/ctrlProps/ctrlProp6.xml><?xml version="1.0" encoding="utf-8"?>
<formControlPr xmlns="http://schemas.microsoft.com/office/spreadsheetml/2009/9/main" objectType="CheckBox" fmlaLink="$N$14" lockText="1"/>
</file>

<file path=xl/ctrlProps/ctrlProp7.xml><?xml version="1.0" encoding="utf-8"?>
<formControlPr xmlns="http://schemas.microsoft.com/office/spreadsheetml/2009/9/main" objectType="CheckBox" fmlaLink="$N$15" lockText="1"/>
</file>

<file path=xl/ctrlProps/ctrlProp8.xml><?xml version="1.0" encoding="utf-8"?>
<formControlPr xmlns="http://schemas.microsoft.com/office/spreadsheetml/2009/9/main" objectType="CheckBox" fmlaLink="$N$16" lockText="1"/>
</file>

<file path=xl/ctrlProps/ctrlProp9.xml><?xml version="1.0" encoding="utf-8"?>
<formControlPr xmlns="http://schemas.microsoft.com/office/spreadsheetml/2009/9/main" objectType="CheckBox" fmlaLink="$N$25"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6</xdr:row>
          <xdr:rowOff>514350</xdr:rowOff>
        </xdr:from>
        <xdr:to>
          <xdr:col>2</xdr:col>
          <xdr:colOff>438150</xdr:colOff>
          <xdr:row>7</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8</xdr:row>
          <xdr:rowOff>0</xdr:rowOff>
        </xdr:from>
        <xdr:to>
          <xdr:col>2</xdr:col>
          <xdr:colOff>438150</xdr:colOff>
          <xdr:row>8</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9</xdr:row>
          <xdr:rowOff>19050</xdr:rowOff>
        </xdr:from>
        <xdr:to>
          <xdr:col>2</xdr:col>
          <xdr:colOff>438150</xdr:colOff>
          <xdr:row>10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xdr:row>
          <xdr:rowOff>19050</xdr:rowOff>
        </xdr:from>
        <xdr:to>
          <xdr:col>2</xdr:col>
          <xdr:colOff>438150</xdr:colOff>
          <xdr:row>10</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247650</xdr:rowOff>
        </xdr:from>
        <xdr:to>
          <xdr:col>2</xdr:col>
          <xdr:colOff>438150</xdr:colOff>
          <xdr:row>12</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266700</xdr:rowOff>
        </xdr:from>
        <xdr:to>
          <xdr:col>2</xdr:col>
          <xdr:colOff>438150</xdr:colOff>
          <xdr:row>13</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19050</xdr:rowOff>
        </xdr:from>
        <xdr:to>
          <xdr:col>2</xdr:col>
          <xdr:colOff>438150</xdr:colOff>
          <xdr:row>15</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247650</xdr:rowOff>
        </xdr:from>
        <xdr:to>
          <xdr:col>2</xdr:col>
          <xdr:colOff>438150</xdr:colOff>
          <xdr:row>15</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19050</xdr:rowOff>
        </xdr:from>
        <xdr:to>
          <xdr:col>2</xdr:col>
          <xdr:colOff>400050</xdr:colOff>
          <xdr:row>25</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266700</xdr:rowOff>
        </xdr:from>
        <xdr:to>
          <xdr:col>2</xdr:col>
          <xdr:colOff>438150</xdr:colOff>
          <xdr:row>11</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19050</xdr:rowOff>
        </xdr:from>
        <xdr:to>
          <xdr:col>2</xdr:col>
          <xdr:colOff>371475</xdr:colOff>
          <xdr:row>29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28575</xdr:rowOff>
        </xdr:from>
        <xdr:to>
          <xdr:col>2</xdr:col>
          <xdr:colOff>371475</xdr:colOff>
          <xdr:row>28</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23</xdr:row>
          <xdr:rowOff>38100</xdr:rowOff>
        </xdr:from>
        <xdr:to>
          <xdr:col>2</xdr:col>
          <xdr:colOff>400050</xdr:colOff>
          <xdr:row>23</xdr:row>
          <xdr:rowOff>238125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19050</xdr:rowOff>
        </xdr:from>
        <xdr:to>
          <xdr:col>2</xdr:col>
          <xdr:colOff>400050</xdr:colOff>
          <xdr:row>26</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19050</xdr:rowOff>
        </xdr:from>
        <xdr:to>
          <xdr:col>2</xdr:col>
          <xdr:colOff>400050</xdr:colOff>
          <xdr:row>27</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xdr:row>
          <xdr:rowOff>19050</xdr:rowOff>
        </xdr:from>
        <xdr:to>
          <xdr:col>2</xdr:col>
          <xdr:colOff>371475</xdr:colOff>
          <xdr:row>31</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3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19050</xdr:rowOff>
        </xdr:from>
        <xdr:to>
          <xdr:col>2</xdr:col>
          <xdr:colOff>381000</xdr:colOff>
          <xdr:row>29</xdr:row>
          <xdr:rowOff>266700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3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19050</xdr:rowOff>
        </xdr:from>
        <xdr:to>
          <xdr:col>2</xdr:col>
          <xdr:colOff>371475</xdr:colOff>
          <xdr:row>32</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3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xdr:col>
      <xdr:colOff>295275</xdr:colOff>
      <xdr:row>48</xdr:row>
      <xdr:rowOff>0</xdr:rowOff>
    </xdr:from>
    <xdr:ext cx="184731" cy="26456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2438400"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304800</xdr:colOff>
      <xdr:row>60</xdr:row>
      <xdr:rowOff>9525</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3667125"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19050</xdr:colOff>
      <xdr:row>76</xdr:row>
      <xdr:rowOff>371475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942975" y="526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63</xdr:row>
      <xdr:rowOff>0</xdr:rowOff>
    </xdr:from>
    <xdr:ext cx="184731" cy="264560"/>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2436495" y="9403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304800</xdr:colOff>
      <xdr:row>76</xdr:row>
      <xdr:rowOff>9525</xdr:rowOff>
    </xdr:from>
    <xdr:ext cx="184731" cy="264560"/>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3665220" y="116071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79</xdr:row>
      <xdr:rowOff>0</xdr:rowOff>
    </xdr:from>
    <xdr:ext cx="184731" cy="264560"/>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2436495" y="12146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304800</xdr:colOff>
      <xdr:row>91</xdr:row>
      <xdr:rowOff>9525</xdr:rowOff>
    </xdr:from>
    <xdr:ext cx="184731" cy="264560"/>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3665220" y="1435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94</xdr:row>
      <xdr:rowOff>0</xdr:rowOff>
    </xdr:from>
    <xdr:ext cx="184731" cy="264560"/>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2436495" y="14889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304800</xdr:colOff>
      <xdr:row>106</xdr:row>
      <xdr:rowOff>9525</xdr:rowOff>
    </xdr:from>
    <xdr:ext cx="184731" cy="264560"/>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3665220" y="170935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109</xdr:row>
      <xdr:rowOff>0</xdr:rowOff>
    </xdr:from>
    <xdr:ext cx="184731" cy="264560"/>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2436495" y="176326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124</xdr:row>
      <xdr:rowOff>0</xdr:rowOff>
    </xdr:from>
    <xdr:ext cx="184731" cy="264560"/>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2436495" y="20375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139</xdr:row>
      <xdr:rowOff>0</xdr:rowOff>
    </xdr:from>
    <xdr:ext cx="184731" cy="264560"/>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2436495" y="23119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154</xdr:row>
      <xdr:rowOff>0</xdr:rowOff>
    </xdr:from>
    <xdr:ext cx="184731" cy="264560"/>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2436495" y="2589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169</xdr:row>
      <xdr:rowOff>0</xdr:rowOff>
    </xdr:from>
    <xdr:ext cx="184731" cy="264560"/>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2436495" y="28635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184</xdr:row>
      <xdr:rowOff>0</xdr:rowOff>
    </xdr:from>
    <xdr:ext cx="184731" cy="264560"/>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2436495" y="31379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295275</xdr:colOff>
      <xdr:row>48</xdr:row>
      <xdr:rowOff>0</xdr:rowOff>
    </xdr:from>
    <xdr:ext cx="184731" cy="264560"/>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2436495" y="9403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304800</xdr:colOff>
      <xdr:row>60</xdr:row>
      <xdr:rowOff>9525</xdr:rowOff>
    </xdr:from>
    <xdr:ext cx="184731" cy="264560"/>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3665220" y="116071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19050</xdr:colOff>
      <xdr:row>75</xdr:row>
      <xdr:rowOff>371475</xdr:rowOff>
    </xdr:from>
    <xdr:ext cx="184731" cy="264560"/>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941070" y="145218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63</xdr:row>
      <xdr:rowOff>0</xdr:rowOff>
    </xdr:from>
    <xdr:ext cx="184731" cy="264560"/>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2436495" y="12146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304800</xdr:colOff>
      <xdr:row>75</xdr:row>
      <xdr:rowOff>9525</xdr:rowOff>
    </xdr:from>
    <xdr:ext cx="184731" cy="264560"/>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3665220" y="1435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78</xdr:row>
      <xdr:rowOff>0</xdr:rowOff>
    </xdr:from>
    <xdr:ext cx="184731" cy="264560"/>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2436495" y="14889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304800</xdr:colOff>
      <xdr:row>90</xdr:row>
      <xdr:rowOff>9525</xdr:rowOff>
    </xdr:from>
    <xdr:ext cx="184731" cy="264560"/>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3665220" y="170935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93</xdr:row>
      <xdr:rowOff>0</xdr:rowOff>
    </xdr:from>
    <xdr:ext cx="184731" cy="264560"/>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2436495" y="176326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304800</xdr:colOff>
      <xdr:row>105</xdr:row>
      <xdr:rowOff>9525</xdr:rowOff>
    </xdr:from>
    <xdr:ext cx="184731" cy="264560"/>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3665220" y="19836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108</xdr:row>
      <xdr:rowOff>0</xdr:rowOff>
    </xdr:from>
    <xdr:ext cx="184731" cy="264560"/>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2436495" y="20375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123</xdr:row>
      <xdr:rowOff>0</xdr:rowOff>
    </xdr:from>
    <xdr:ext cx="184731" cy="264560"/>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2436495" y="23119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304800</xdr:colOff>
      <xdr:row>15</xdr:row>
      <xdr:rowOff>9525</xdr:rowOff>
    </xdr:from>
    <xdr:ext cx="184731" cy="264560"/>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3665220" y="145332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295275</xdr:colOff>
      <xdr:row>2</xdr:row>
      <xdr:rowOff>0</xdr:rowOff>
    </xdr:from>
    <xdr:ext cx="184731" cy="264560"/>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2436495" y="12146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file:///\\sg1\..\Desktop\alm1bdan\AppData\Local\Temp\Low\PolicyTech%20WordModule+%20Files\Explanation%20of%20Service%20Units%20Math.xls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S152"/>
  <sheetViews>
    <sheetView showWhiteSpace="0" topLeftCell="A130" zoomScaleNormal="100" zoomScaleSheetLayoutView="100" workbookViewId="0">
      <selection activeCell="B13" sqref="B13:I13"/>
    </sheetView>
  </sheetViews>
  <sheetFormatPr defaultRowHeight="18" x14ac:dyDescent="0.35"/>
  <cols>
    <col min="1" max="11" width="9" style="13" customWidth="1"/>
  </cols>
  <sheetData>
    <row r="1" spans="1:9" x14ac:dyDescent="0.35">
      <c r="A1" s="91" t="s">
        <v>275</v>
      </c>
      <c r="B1" s="92"/>
      <c r="C1" s="92"/>
      <c r="D1" s="92"/>
      <c r="E1" s="92"/>
      <c r="F1" s="92"/>
      <c r="G1" s="92"/>
      <c r="H1" s="92"/>
      <c r="I1" s="92"/>
    </row>
    <row r="2" spans="1:9" x14ac:dyDescent="0.35">
      <c r="A2" s="91" t="s">
        <v>276</v>
      </c>
      <c r="B2" s="92"/>
      <c r="C2" s="92"/>
      <c r="D2" s="92"/>
      <c r="E2" s="92"/>
      <c r="F2" s="92"/>
      <c r="G2" s="92"/>
      <c r="H2" s="92"/>
      <c r="I2" s="92"/>
    </row>
    <row r="4" spans="1:9" ht="15.6" customHeight="1" x14ac:dyDescent="0.35">
      <c r="A4" s="93" t="s">
        <v>203</v>
      </c>
      <c r="B4" s="93"/>
      <c r="C4" s="93"/>
      <c r="D4" s="93"/>
      <c r="E4" s="93"/>
      <c r="F4" s="93"/>
      <c r="G4" s="93"/>
      <c r="H4" s="93"/>
      <c r="I4" s="93"/>
    </row>
    <row r="5" spans="1:9" ht="12.95" customHeight="1" x14ac:dyDescent="0.35">
      <c r="A5" s="93"/>
      <c r="B5" s="93"/>
      <c r="C5" s="93"/>
      <c r="D5" s="93"/>
      <c r="E5" s="93"/>
      <c r="F5" s="93"/>
      <c r="G5" s="93"/>
      <c r="H5" s="93"/>
      <c r="I5" s="93"/>
    </row>
    <row r="6" spans="1:9" ht="83.25" customHeight="1" x14ac:dyDescent="0.35">
      <c r="A6" s="281" t="s">
        <v>204</v>
      </c>
      <c r="B6" s="282"/>
      <c r="C6" s="282"/>
      <c r="D6" s="282"/>
      <c r="E6" s="282"/>
      <c r="F6" s="282"/>
      <c r="G6" s="282"/>
      <c r="H6" s="282"/>
      <c r="I6" s="282"/>
    </row>
    <row r="7" spans="1:9" ht="12.95" customHeight="1" x14ac:dyDescent="0.35">
      <c r="A7" s="104"/>
      <c r="B7" s="104"/>
      <c r="C7" s="104"/>
      <c r="D7" s="104"/>
      <c r="E7" s="104"/>
      <c r="F7" s="104"/>
      <c r="G7" s="104"/>
      <c r="H7" s="104"/>
      <c r="I7" s="104"/>
    </row>
    <row r="8" spans="1:9" x14ac:dyDescent="0.35">
      <c r="A8" s="284" t="s">
        <v>168</v>
      </c>
      <c r="B8" s="285"/>
      <c r="C8" s="285"/>
      <c r="D8" s="93"/>
      <c r="E8" s="93"/>
      <c r="F8" s="93"/>
      <c r="G8" s="93"/>
      <c r="H8" s="93"/>
      <c r="I8" s="93"/>
    </row>
    <row r="9" spans="1:9" x14ac:dyDescent="0.35">
      <c r="A9" s="93" t="s">
        <v>169</v>
      </c>
      <c r="B9" s="271" t="s">
        <v>170</v>
      </c>
      <c r="C9" s="272"/>
      <c r="D9" s="272"/>
      <c r="E9" s="272"/>
      <c r="F9" s="272"/>
      <c r="G9" s="272"/>
      <c r="H9" s="272"/>
      <c r="I9" s="272"/>
    </row>
    <row r="10" spans="1:9" ht="12.95" customHeight="1" x14ac:dyDescent="0.35">
      <c r="A10" s="93"/>
      <c r="B10" s="93"/>
      <c r="C10" s="93"/>
      <c r="D10" s="93"/>
      <c r="E10" s="93"/>
      <c r="F10" s="93"/>
      <c r="G10" s="93"/>
      <c r="H10" s="93"/>
      <c r="I10" s="93"/>
    </row>
    <row r="11" spans="1:9" x14ac:dyDescent="0.35">
      <c r="A11" s="93" t="s">
        <v>169</v>
      </c>
      <c r="B11" s="271" t="s">
        <v>171</v>
      </c>
      <c r="C11" s="272"/>
      <c r="D11" s="272"/>
      <c r="E11" s="272"/>
      <c r="F11" s="272"/>
      <c r="G11" s="272"/>
      <c r="H11" s="272"/>
      <c r="I11" s="272"/>
    </row>
    <row r="12" spans="1:9" ht="12.95" customHeight="1" x14ac:dyDescent="0.35">
      <c r="A12" s="93"/>
      <c r="B12" s="93"/>
      <c r="C12" s="93"/>
      <c r="D12" s="93"/>
      <c r="E12" s="93"/>
      <c r="F12" s="93"/>
      <c r="G12" s="93"/>
      <c r="H12" s="93"/>
      <c r="I12" s="93"/>
    </row>
    <row r="13" spans="1:9" x14ac:dyDescent="0.35">
      <c r="A13" s="93" t="s">
        <v>169</v>
      </c>
      <c r="B13" s="271" t="s">
        <v>172</v>
      </c>
      <c r="C13" s="272"/>
      <c r="D13" s="272"/>
      <c r="E13" s="272"/>
      <c r="F13" s="272"/>
      <c r="G13" s="272"/>
      <c r="H13" s="272"/>
      <c r="I13" s="272"/>
    </row>
    <row r="14" spans="1:9" ht="12.95" customHeight="1" x14ac:dyDescent="0.35">
      <c r="A14" s="93"/>
      <c r="B14" s="93"/>
      <c r="C14" s="93"/>
      <c r="D14" s="93"/>
      <c r="E14" s="93"/>
      <c r="F14" s="93"/>
      <c r="G14" s="93"/>
      <c r="H14" s="93"/>
      <c r="I14" s="93"/>
    </row>
    <row r="15" spans="1:9" x14ac:dyDescent="0.35">
      <c r="A15" s="93" t="s">
        <v>173</v>
      </c>
      <c r="B15" s="271" t="s">
        <v>174</v>
      </c>
      <c r="C15" s="272"/>
      <c r="D15" s="272"/>
      <c r="E15" s="272"/>
      <c r="F15" s="272"/>
      <c r="G15" s="272"/>
      <c r="H15" s="272"/>
      <c r="I15" s="272"/>
    </row>
    <row r="16" spans="1:9" ht="12.95" customHeight="1" x14ac:dyDescent="0.35">
      <c r="A16" s="93"/>
      <c r="B16" s="93"/>
      <c r="C16" s="93"/>
      <c r="D16" s="93"/>
      <c r="E16" s="93"/>
      <c r="F16" s="93"/>
      <c r="G16" s="93"/>
      <c r="H16" s="93"/>
      <c r="I16" s="93"/>
    </row>
    <row r="17" spans="1:11" x14ac:dyDescent="0.35">
      <c r="A17" s="93" t="s">
        <v>175</v>
      </c>
      <c r="B17" s="271" t="s">
        <v>176</v>
      </c>
      <c r="C17" s="272"/>
      <c r="D17" s="272"/>
      <c r="E17" s="272"/>
      <c r="F17" s="272"/>
      <c r="G17" s="272"/>
      <c r="H17" s="272"/>
      <c r="I17" s="272"/>
    </row>
    <row r="18" spans="1:11" ht="12.95" customHeight="1" x14ac:dyDescent="0.35">
      <c r="A18" s="93"/>
      <c r="B18" s="93"/>
      <c r="C18" s="93"/>
      <c r="D18" s="93"/>
      <c r="E18" s="93"/>
      <c r="F18" s="93"/>
      <c r="G18" s="93"/>
      <c r="H18" s="93"/>
      <c r="I18" s="93"/>
    </row>
    <row r="19" spans="1:11" x14ac:dyDescent="0.35">
      <c r="A19" s="93" t="s">
        <v>175</v>
      </c>
      <c r="B19" s="271" t="s">
        <v>177</v>
      </c>
      <c r="C19" s="272"/>
      <c r="D19" s="272"/>
      <c r="E19" s="272"/>
      <c r="F19" s="272"/>
      <c r="G19" s="272"/>
      <c r="H19" s="272"/>
      <c r="I19" s="272"/>
    </row>
    <row r="20" spans="1:11" ht="12.95" customHeight="1" x14ac:dyDescent="0.35">
      <c r="A20" s="93"/>
      <c r="B20" s="93"/>
      <c r="C20" s="93"/>
      <c r="D20" s="93"/>
      <c r="E20" s="93"/>
      <c r="F20" s="93"/>
      <c r="G20" s="93"/>
      <c r="H20" s="93"/>
      <c r="I20" s="93"/>
    </row>
    <row r="21" spans="1:11" x14ac:dyDescent="0.35">
      <c r="A21" s="93" t="s">
        <v>175</v>
      </c>
      <c r="B21" s="271" t="s">
        <v>178</v>
      </c>
      <c r="C21" s="272"/>
      <c r="D21" s="272"/>
      <c r="E21" s="272"/>
      <c r="F21" s="272"/>
      <c r="G21" s="272"/>
      <c r="H21" s="272"/>
      <c r="I21" s="272"/>
    </row>
    <row r="22" spans="1:11" ht="12.95" customHeight="1" x14ac:dyDescent="0.35">
      <c r="A22" s="93"/>
      <c r="B22" s="93"/>
      <c r="C22" s="93"/>
      <c r="D22" s="93"/>
      <c r="E22" s="93"/>
      <c r="F22" s="93"/>
      <c r="G22" s="93"/>
      <c r="H22" s="93"/>
      <c r="I22" s="93"/>
    </row>
    <row r="23" spans="1:11" s="102" customFormat="1" ht="29.25" customHeight="1" x14ac:dyDescent="0.35">
      <c r="A23" s="100" t="s">
        <v>179</v>
      </c>
      <c r="B23" s="281" t="s">
        <v>243</v>
      </c>
      <c r="C23" s="283"/>
      <c r="D23" s="283"/>
      <c r="E23" s="283"/>
      <c r="F23" s="283"/>
      <c r="G23" s="283"/>
      <c r="H23" s="283"/>
      <c r="I23" s="283"/>
      <c r="J23" s="101"/>
      <c r="K23" s="101"/>
    </row>
    <row r="24" spans="1:11" ht="12.95" customHeight="1" x14ac:dyDescent="0.35">
      <c r="A24" s="93"/>
      <c r="B24" s="93"/>
      <c r="C24" s="93"/>
      <c r="D24" s="93"/>
      <c r="E24" s="93"/>
      <c r="F24" s="93"/>
      <c r="G24" s="93"/>
      <c r="H24" s="93"/>
      <c r="I24" s="93"/>
    </row>
    <row r="25" spans="1:11" x14ac:dyDescent="0.35">
      <c r="A25" s="93" t="s">
        <v>179</v>
      </c>
      <c r="B25" s="271" t="s">
        <v>180</v>
      </c>
      <c r="C25" s="272"/>
      <c r="D25" s="272"/>
      <c r="E25" s="272"/>
      <c r="F25" s="272"/>
      <c r="G25" s="272"/>
      <c r="H25" s="272"/>
      <c r="I25" s="272"/>
    </row>
    <row r="26" spans="1:11" ht="12.95" customHeight="1" x14ac:dyDescent="0.35">
      <c r="A26" s="93"/>
      <c r="B26" s="93"/>
      <c r="C26" s="93"/>
      <c r="D26" s="93"/>
    </row>
    <row r="27" spans="1:11" x14ac:dyDescent="0.35">
      <c r="A27" s="93" t="s">
        <v>179</v>
      </c>
      <c r="B27" s="271" t="s">
        <v>181</v>
      </c>
      <c r="C27" s="272"/>
      <c r="D27" s="272"/>
      <c r="E27" s="272"/>
      <c r="F27" s="272"/>
      <c r="G27" s="272"/>
      <c r="H27" s="272"/>
      <c r="I27" s="272"/>
    </row>
    <row r="28" spans="1:11" ht="12.95" customHeight="1" x14ac:dyDescent="0.35">
      <c r="A28" s="93"/>
      <c r="B28" s="93"/>
      <c r="C28" s="93"/>
      <c r="D28" s="93"/>
    </row>
    <row r="29" spans="1:11" x14ac:dyDescent="0.35">
      <c r="A29" s="93" t="s">
        <v>182</v>
      </c>
      <c r="B29" s="271" t="s">
        <v>183</v>
      </c>
      <c r="C29" s="272"/>
      <c r="D29" s="272"/>
      <c r="E29" s="272"/>
      <c r="F29" s="272"/>
      <c r="G29" s="272"/>
      <c r="H29" s="272"/>
      <c r="I29" s="272"/>
    </row>
    <row r="30" spans="1:11" x14ac:dyDescent="0.35">
      <c r="A30" s="93"/>
      <c r="B30" s="271" t="s">
        <v>184</v>
      </c>
      <c r="C30" s="272"/>
      <c r="D30" s="272"/>
      <c r="E30" s="272"/>
      <c r="F30" s="272"/>
      <c r="G30" s="272"/>
      <c r="H30" s="272"/>
      <c r="I30" s="272"/>
    </row>
    <row r="31" spans="1:11" ht="12.95" customHeight="1" x14ac:dyDescent="0.35">
      <c r="A31" s="93"/>
      <c r="B31" s="93"/>
      <c r="C31" s="93"/>
      <c r="D31" s="93"/>
    </row>
    <row r="32" spans="1:11" x14ac:dyDescent="0.35">
      <c r="A32" s="103" t="s">
        <v>182</v>
      </c>
      <c r="B32" s="275" t="s">
        <v>185</v>
      </c>
      <c r="C32" s="267"/>
      <c r="D32" s="267"/>
      <c r="E32" s="267"/>
      <c r="F32" s="267"/>
      <c r="G32" s="267"/>
      <c r="H32" s="267"/>
      <c r="I32" s="267"/>
    </row>
    <row r="33" spans="1:19" ht="12.95" customHeight="1" x14ac:dyDescent="0.35">
      <c r="A33" s="93"/>
      <c r="B33" s="93"/>
      <c r="C33" s="93"/>
      <c r="D33" s="93"/>
    </row>
    <row r="34" spans="1:19" x14ac:dyDescent="0.35">
      <c r="A34" s="93" t="s">
        <v>182</v>
      </c>
      <c r="B34" s="275" t="s">
        <v>186</v>
      </c>
      <c r="C34" s="267"/>
      <c r="D34" s="267"/>
      <c r="E34" s="267"/>
      <c r="F34" s="267"/>
      <c r="G34" s="267"/>
      <c r="H34" s="267"/>
      <c r="I34" s="267"/>
    </row>
    <row r="35" spans="1:19" ht="12.95" customHeight="1" x14ac:dyDescent="0.35">
      <c r="A35" s="93"/>
      <c r="B35" s="100"/>
      <c r="C35" s="108"/>
      <c r="D35" s="108"/>
      <c r="E35" s="108"/>
      <c r="F35" s="108"/>
      <c r="G35" s="108"/>
      <c r="H35" s="108"/>
      <c r="I35" s="108"/>
    </row>
    <row r="36" spans="1:19" x14ac:dyDescent="0.35">
      <c r="A36" s="93" t="s">
        <v>187</v>
      </c>
      <c r="B36" s="275" t="s">
        <v>188</v>
      </c>
      <c r="C36" s="267"/>
      <c r="D36" s="267"/>
      <c r="E36" s="267"/>
      <c r="F36" s="267"/>
      <c r="G36" s="267"/>
      <c r="H36" s="267"/>
      <c r="I36" s="267"/>
    </row>
    <row r="37" spans="1:19" ht="12.95" customHeight="1" x14ac:dyDescent="0.35">
      <c r="A37" s="93"/>
      <c r="B37" s="93"/>
      <c r="C37" s="93"/>
      <c r="D37" s="93"/>
    </row>
    <row r="38" spans="1:19" x14ac:dyDescent="0.35">
      <c r="A38" s="93" t="s">
        <v>187</v>
      </c>
      <c r="B38" s="275" t="s">
        <v>189</v>
      </c>
      <c r="C38" s="267"/>
      <c r="D38" s="267"/>
      <c r="E38" s="267"/>
      <c r="F38" s="267"/>
      <c r="G38" s="267"/>
      <c r="H38" s="267"/>
      <c r="I38" s="267"/>
    </row>
    <row r="39" spans="1:19" ht="12.95" customHeight="1" x14ac:dyDescent="0.35">
      <c r="A39" s="93"/>
      <c r="B39" s="93"/>
      <c r="C39" s="93"/>
      <c r="D39" s="93"/>
    </row>
    <row r="40" spans="1:19" x14ac:dyDescent="0.35">
      <c r="A40" s="93" t="s">
        <v>190</v>
      </c>
      <c r="B40" s="275" t="s">
        <v>191</v>
      </c>
      <c r="C40" s="267"/>
      <c r="D40" s="267"/>
      <c r="E40" s="267"/>
      <c r="F40" s="267"/>
      <c r="G40" s="267"/>
      <c r="H40" s="267"/>
      <c r="I40" s="267"/>
    </row>
    <row r="41" spans="1:19" ht="18" customHeight="1" x14ac:dyDescent="0.35">
      <c r="A41" s="95"/>
      <c r="B41" s="93"/>
      <c r="C41" s="93"/>
      <c r="D41" s="93"/>
      <c r="E41" s="93"/>
      <c r="F41" s="93"/>
      <c r="G41" s="93"/>
      <c r="H41" s="93"/>
      <c r="I41" s="93"/>
      <c r="J41" s="93"/>
    </row>
    <row r="42" spans="1:19" x14ac:dyDescent="0.35">
      <c r="A42" s="275" t="s">
        <v>205</v>
      </c>
      <c r="B42" s="267"/>
      <c r="C42" s="267"/>
      <c r="D42" s="267"/>
      <c r="E42" s="267"/>
      <c r="F42" s="267"/>
      <c r="G42" s="267"/>
      <c r="H42" s="267"/>
      <c r="I42" s="100"/>
      <c r="J42" s="93"/>
    </row>
    <row r="43" spans="1:19" x14ac:dyDescent="0.35">
      <c r="A43" s="100"/>
      <c r="B43" s="108"/>
      <c r="C43" s="108"/>
      <c r="D43" s="108"/>
      <c r="E43" s="108"/>
      <c r="F43" s="108"/>
      <c r="G43" s="108"/>
      <c r="H43" s="108"/>
      <c r="I43" s="100"/>
      <c r="J43" s="93"/>
    </row>
    <row r="44" spans="1:19" x14ac:dyDescent="0.35">
      <c r="A44" s="276" t="s">
        <v>192</v>
      </c>
      <c r="B44" s="277"/>
      <c r="C44" s="277"/>
      <c r="D44" s="97"/>
      <c r="E44" s="97"/>
      <c r="F44" s="97"/>
      <c r="G44" s="97"/>
      <c r="H44" s="97"/>
      <c r="I44" s="97"/>
      <c r="J44" s="93"/>
    </row>
    <row r="45" spans="1:19" ht="69.75" customHeight="1" x14ac:dyDescent="0.35">
      <c r="A45" s="274" t="s">
        <v>206</v>
      </c>
      <c r="B45" s="259"/>
      <c r="C45" s="259"/>
      <c r="D45" s="259"/>
      <c r="E45" s="259"/>
      <c r="F45" s="259"/>
      <c r="G45" s="259"/>
      <c r="H45" s="259"/>
      <c r="I45" s="259"/>
      <c r="J45" s="105"/>
      <c r="L45" s="273"/>
      <c r="M45" s="273"/>
      <c r="N45" s="273"/>
      <c r="O45" s="273"/>
      <c r="P45" s="273"/>
      <c r="Q45" s="273"/>
      <c r="R45" s="273"/>
      <c r="S45" s="273"/>
    </row>
    <row r="46" spans="1:19" ht="12.95" customHeight="1" x14ac:dyDescent="0.35">
      <c r="A46" s="95"/>
      <c r="B46" s="105"/>
      <c r="C46" s="105"/>
      <c r="D46" s="105"/>
      <c r="E46" s="105"/>
      <c r="F46" s="105"/>
      <c r="G46" s="105"/>
      <c r="H46" s="105"/>
      <c r="I46" s="105"/>
      <c r="J46" s="105"/>
    </row>
    <row r="47" spans="1:19" ht="67.5" customHeight="1" x14ac:dyDescent="0.35">
      <c r="A47" s="270" t="s">
        <v>244</v>
      </c>
      <c r="B47" s="263"/>
      <c r="C47" s="263"/>
      <c r="D47" s="263"/>
      <c r="E47" s="263"/>
      <c r="F47" s="263"/>
      <c r="G47" s="263"/>
      <c r="H47" s="263"/>
      <c r="I47" s="263"/>
      <c r="J47" s="93"/>
    </row>
    <row r="48" spans="1:19" ht="12.95" customHeight="1" x14ac:dyDescent="0.35">
      <c r="A48" s="100"/>
      <c r="B48" s="100"/>
      <c r="C48" s="100"/>
      <c r="D48" s="100"/>
      <c r="E48" s="100"/>
      <c r="F48" s="100"/>
      <c r="G48" s="100"/>
      <c r="H48" s="100"/>
      <c r="I48" s="100"/>
      <c r="J48" s="93"/>
    </row>
    <row r="49" spans="1:18" ht="68.25" customHeight="1" x14ac:dyDescent="0.35">
      <c r="A49" s="270" t="s">
        <v>245</v>
      </c>
      <c r="B49" s="263"/>
      <c r="C49" s="263"/>
      <c r="D49" s="263"/>
      <c r="E49" s="263"/>
      <c r="F49" s="263"/>
      <c r="G49" s="263"/>
      <c r="H49" s="263"/>
      <c r="I49" s="263"/>
      <c r="J49" s="93"/>
    </row>
    <row r="50" spans="1:18" ht="12.95" customHeight="1" x14ac:dyDescent="0.35">
      <c r="A50" s="99"/>
      <c r="B50" s="99"/>
      <c r="C50" s="99"/>
      <c r="D50" s="99"/>
      <c r="E50" s="99"/>
      <c r="F50" s="99"/>
      <c r="G50" s="99"/>
      <c r="H50" s="99"/>
      <c r="I50" s="99"/>
    </row>
    <row r="51" spans="1:18" ht="47.25" customHeight="1" x14ac:dyDescent="0.35">
      <c r="A51" s="286" t="s">
        <v>246</v>
      </c>
      <c r="B51" s="259"/>
      <c r="C51" s="259"/>
      <c r="D51" s="259"/>
      <c r="E51" s="259"/>
      <c r="F51" s="259"/>
      <c r="G51" s="259"/>
      <c r="H51" s="259"/>
      <c r="I51" s="259"/>
    </row>
    <row r="52" spans="1:18" ht="18" customHeight="1" x14ac:dyDescent="0.35">
      <c r="A52" s="93"/>
      <c r="B52" s="93"/>
      <c r="C52" s="93"/>
      <c r="D52" s="93"/>
      <c r="E52" s="93"/>
      <c r="F52" s="93"/>
      <c r="G52" s="93"/>
      <c r="H52" s="93"/>
      <c r="I52" s="93"/>
    </row>
    <row r="53" spans="1:18" x14ac:dyDescent="0.35">
      <c r="A53" s="96" t="s">
        <v>207</v>
      </c>
      <c r="B53" s="93"/>
      <c r="C53" s="93"/>
      <c r="D53" s="93"/>
      <c r="E53" s="93"/>
      <c r="F53" s="93"/>
      <c r="G53" s="93"/>
      <c r="H53" s="93"/>
      <c r="I53" s="93"/>
    </row>
    <row r="54" spans="1:18" x14ac:dyDescent="0.35">
      <c r="A54" s="96"/>
      <c r="B54" s="93"/>
      <c r="C54" s="93"/>
      <c r="D54" s="93"/>
      <c r="E54" s="93"/>
      <c r="F54" s="93"/>
      <c r="G54" s="93"/>
      <c r="H54" s="93"/>
      <c r="I54" s="93"/>
    </row>
    <row r="55" spans="1:18" x14ac:dyDescent="0.35">
      <c r="A55" s="287" t="s">
        <v>208</v>
      </c>
      <c r="B55" s="288"/>
      <c r="C55" s="3"/>
      <c r="D55" s="97"/>
      <c r="E55" s="97"/>
      <c r="F55" s="97"/>
      <c r="G55" s="97"/>
      <c r="H55" s="97"/>
      <c r="I55" s="97"/>
    </row>
    <row r="56" spans="1:18" ht="15.6" customHeight="1" x14ac:dyDescent="0.35">
      <c r="A56" s="93" t="s">
        <v>209</v>
      </c>
      <c r="B56" s="93"/>
      <c r="C56" s="93"/>
      <c r="D56" s="93"/>
      <c r="E56" s="93"/>
      <c r="F56" s="93"/>
      <c r="G56" s="93"/>
      <c r="H56" s="93"/>
      <c r="I56" s="93"/>
    </row>
    <row r="57" spans="1:18" ht="132.75" customHeight="1" x14ac:dyDescent="0.35">
      <c r="A57" s="93"/>
      <c r="B57" s="270" t="s">
        <v>274</v>
      </c>
      <c r="C57" s="263"/>
      <c r="D57" s="263"/>
      <c r="E57" s="263"/>
      <c r="F57" s="263"/>
      <c r="G57" s="263"/>
      <c r="H57" s="263"/>
      <c r="I57" s="263"/>
      <c r="K57" s="270"/>
      <c r="L57" s="263"/>
      <c r="M57" s="263"/>
      <c r="N57" s="263"/>
      <c r="O57" s="263"/>
      <c r="P57" s="263"/>
      <c r="Q57" s="263"/>
      <c r="R57" s="263"/>
    </row>
    <row r="58" spans="1:18" ht="12.95" customHeight="1" x14ac:dyDescent="0.35">
      <c r="A58" s="94"/>
      <c r="B58" s="98"/>
      <c r="C58" s="98"/>
      <c r="D58" s="98"/>
      <c r="E58" s="98"/>
      <c r="F58" s="98"/>
      <c r="G58" s="98"/>
      <c r="H58" s="98"/>
      <c r="I58" s="98"/>
    </row>
    <row r="59" spans="1:18" x14ac:dyDescent="0.35">
      <c r="A59" s="93" t="s">
        <v>247</v>
      </c>
      <c r="B59" s="93"/>
      <c r="C59" s="271" t="s">
        <v>210</v>
      </c>
      <c r="D59" s="272"/>
      <c r="E59" s="272"/>
      <c r="F59" s="272"/>
      <c r="G59" s="272"/>
      <c r="H59" s="272"/>
      <c r="I59" s="272"/>
    </row>
    <row r="60" spans="1:18" x14ac:dyDescent="0.35">
      <c r="A60" s="93"/>
      <c r="B60" s="271" t="s">
        <v>211</v>
      </c>
      <c r="C60" s="272"/>
      <c r="D60" s="272"/>
      <c r="E60" s="272"/>
      <c r="F60" s="272"/>
      <c r="G60" s="272"/>
      <c r="H60" s="272"/>
      <c r="I60" s="272"/>
    </row>
    <row r="61" spans="1:18" ht="12.95" customHeight="1" x14ac:dyDescent="0.35">
      <c r="A61" s="93"/>
      <c r="B61" s="93"/>
      <c r="C61" s="93"/>
      <c r="D61" s="93"/>
      <c r="E61" s="93"/>
      <c r="F61" s="93"/>
      <c r="G61" s="93"/>
      <c r="H61" s="93"/>
      <c r="I61" s="93"/>
    </row>
    <row r="62" spans="1:18" x14ac:dyDescent="0.35">
      <c r="A62" s="93" t="s">
        <v>212</v>
      </c>
      <c r="B62" s="93"/>
      <c r="C62" s="271" t="s">
        <v>213</v>
      </c>
      <c r="D62" s="272"/>
      <c r="E62" s="272"/>
      <c r="F62" s="272"/>
      <c r="G62" s="272"/>
      <c r="H62" s="272"/>
      <c r="I62" s="272"/>
    </row>
    <row r="63" spans="1:18" x14ac:dyDescent="0.35">
      <c r="A63" s="93"/>
      <c r="B63" s="271" t="s">
        <v>214</v>
      </c>
      <c r="C63" s="272"/>
      <c r="D63" s="272"/>
      <c r="E63" s="272"/>
      <c r="F63" s="272"/>
      <c r="G63" s="272"/>
      <c r="H63" s="272"/>
      <c r="I63" s="272"/>
    </row>
    <row r="64" spans="1:18" ht="12.95" customHeight="1" x14ac:dyDescent="0.35">
      <c r="A64" s="93"/>
      <c r="B64" s="93"/>
      <c r="C64" s="93"/>
      <c r="D64" s="93"/>
      <c r="E64" s="93"/>
      <c r="F64" s="93"/>
      <c r="G64" s="93"/>
      <c r="H64" s="93"/>
      <c r="I64" s="93"/>
    </row>
    <row r="65" spans="1:11" x14ac:dyDescent="0.35">
      <c r="A65" s="93" t="s">
        <v>215</v>
      </c>
      <c r="B65" s="93"/>
      <c r="C65" s="271" t="s">
        <v>201</v>
      </c>
      <c r="D65" s="272"/>
      <c r="E65" s="272"/>
      <c r="F65" s="272"/>
      <c r="G65" s="272"/>
      <c r="H65" s="272"/>
      <c r="I65" s="272"/>
    </row>
    <row r="66" spans="1:11" x14ac:dyDescent="0.35">
      <c r="A66" s="93"/>
      <c r="B66" s="271" t="s">
        <v>216</v>
      </c>
      <c r="C66" s="272"/>
      <c r="D66" s="272"/>
      <c r="E66" s="272"/>
      <c r="F66" s="272"/>
      <c r="G66" s="272"/>
      <c r="H66" s="272"/>
      <c r="I66" s="272"/>
    </row>
    <row r="67" spans="1:11" ht="12.95" customHeight="1" x14ac:dyDescent="0.35">
      <c r="A67" s="93"/>
      <c r="B67" s="93"/>
      <c r="C67" s="93"/>
      <c r="D67" s="93"/>
      <c r="E67" s="93"/>
      <c r="F67" s="93"/>
      <c r="G67" s="93"/>
      <c r="H67" s="93"/>
      <c r="I67" s="93"/>
    </row>
    <row r="68" spans="1:11" x14ac:dyDescent="0.35">
      <c r="A68" s="93" t="s">
        <v>217</v>
      </c>
      <c r="B68" s="93"/>
      <c r="C68" s="271" t="s">
        <v>218</v>
      </c>
      <c r="D68" s="272"/>
      <c r="E68" s="272"/>
      <c r="F68" s="272"/>
      <c r="G68" s="272"/>
      <c r="H68" s="272"/>
      <c r="I68" s="272"/>
    </row>
    <row r="69" spans="1:11" x14ac:dyDescent="0.35">
      <c r="A69" s="93"/>
      <c r="B69" s="271" t="s">
        <v>219</v>
      </c>
      <c r="C69" s="272"/>
      <c r="D69" s="272"/>
      <c r="E69" s="272"/>
      <c r="F69" s="272"/>
      <c r="G69" s="272"/>
      <c r="H69" s="272"/>
      <c r="I69" s="272"/>
    </row>
    <row r="70" spans="1:11" ht="18" customHeight="1" x14ac:dyDescent="0.35">
      <c r="A70" s="93"/>
      <c r="B70" s="93"/>
      <c r="C70" s="93"/>
      <c r="D70" s="93"/>
      <c r="E70" s="93"/>
      <c r="F70" s="93"/>
      <c r="G70" s="93"/>
      <c r="H70" s="93"/>
      <c r="I70" s="93"/>
    </row>
    <row r="71" spans="1:11" ht="15.6" customHeight="1" x14ac:dyDescent="0.35">
      <c r="A71" s="278" t="s">
        <v>250</v>
      </c>
      <c r="B71" s="272"/>
      <c r="C71" s="272"/>
      <c r="D71" s="272"/>
      <c r="E71" s="272"/>
      <c r="F71" s="272"/>
      <c r="G71" s="272"/>
      <c r="H71" s="272"/>
      <c r="I71" s="272"/>
    </row>
    <row r="72" spans="1:11" ht="18" customHeight="1" x14ac:dyDescent="0.35">
      <c r="A72" s="106"/>
      <c r="B72" s="3"/>
      <c r="C72" s="3"/>
      <c r="D72" s="3"/>
      <c r="E72" s="3"/>
      <c r="F72" s="3"/>
      <c r="G72" s="3"/>
      <c r="H72" s="3"/>
      <c r="I72" s="3"/>
    </row>
    <row r="73" spans="1:11" x14ac:dyDescent="0.35">
      <c r="A73" s="289" t="s">
        <v>220</v>
      </c>
      <c r="B73" s="290"/>
      <c r="C73" s="290"/>
      <c r="D73" s="97"/>
      <c r="E73" s="97"/>
      <c r="F73" s="97"/>
      <c r="G73" s="97"/>
      <c r="H73" s="97"/>
      <c r="I73" s="97"/>
    </row>
    <row r="74" spans="1:11" s="108" customFormat="1" ht="69" customHeight="1" x14ac:dyDescent="0.35">
      <c r="A74" s="258" t="s">
        <v>271</v>
      </c>
      <c r="B74" s="272"/>
      <c r="C74" s="272"/>
      <c r="D74" s="272"/>
      <c r="E74" s="272"/>
      <c r="F74" s="272"/>
      <c r="G74" s="272"/>
      <c r="H74" s="272"/>
      <c r="I74" s="272"/>
      <c r="J74" s="18"/>
      <c r="K74" s="107"/>
    </row>
    <row r="75" spans="1:11" s="108" customFormat="1" ht="33" customHeight="1" x14ac:dyDescent="0.3">
      <c r="A75" s="264" t="s">
        <v>221</v>
      </c>
      <c r="B75" s="264"/>
      <c r="C75" s="264"/>
      <c r="D75" s="264"/>
      <c r="E75" s="264"/>
      <c r="F75" s="264"/>
      <c r="G75" s="264"/>
      <c r="H75" s="264"/>
      <c r="I75" s="264"/>
      <c r="J75" s="107"/>
      <c r="K75" s="107"/>
    </row>
    <row r="76" spans="1:11" s="108" customFormat="1" ht="32.25" customHeight="1" x14ac:dyDescent="0.25">
      <c r="A76" s="262" t="s">
        <v>73</v>
      </c>
      <c r="B76" s="263"/>
      <c r="C76" s="263"/>
      <c r="D76" s="263"/>
      <c r="E76" s="263"/>
      <c r="F76" s="263"/>
      <c r="G76" s="263"/>
      <c r="H76" s="267"/>
      <c r="I76" s="267"/>
      <c r="J76" s="107"/>
      <c r="K76" s="107"/>
    </row>
    <row r="77" spans="1:11" s="108" customFormat="1" ht="33" customHeight="1" x14ac:dyDescent="0.3">
      <c r="A77" s="264" t="s">
        <v>251</v>
      </c>
      <c r="B77" s="265"/>
      <c r="C77" s="265"/>
      <c r="D77" s="265"/>
      <c r="E77" s="265"/>
      <c r="F77" s="265"/>
      <c r="G77" s="265"/>
      <c r="H77" s="99"/>
      <c r="I77" s="99"/>
      <c r="J77" s="107"/>
      <c r="K77" s="107"/>
    </row>
    <row r="78" spans="1:11" s="108" customFormat="1" ht="31.5" customHeight="1" x14ac:dyDescent="0.3">
      <c r="A78" s="260" t="s">
        <v>86</v>
      </c>
      <c r="B78" s="261"/>
      <c r="C78" s="261"/>
      <c r="D78" s="261"/>
      <c r="E78" s="261"/>
      <c r="F78" s="261"/>
      <c r="G78" s="261"/>
      <c r="H78" s="261"/>
      <c r="I78" s="261"/>
      <c r="J78" s="107"/>
      <c r="K78" s="107"/>
    </row>
    <row r="79" spans="1:11" s="108" customFormat="1" ht="33" customHeight="1" x14ac:dyDescent="0.3">
      <c r="A79" s="264" t="s">
        <v>252</v>
      </c>
      <c r="B79" s="265"/>
      <c r="C79" s="265"/>
      <c r="D79" s="265"/>
      <c r="E79" s="265"/>
      <c r="F79" s="265"/>
      <c r="G79" s="265"/>
      <c r="H79" s="98"/>
      <c r="I79" s="98"/>
      <c r="J79" s="107"/>
      <c r="K79" s="107"/>
    </row>
    <row r="80" spans="1:11" s="108" customFormat="1" ht="36" customHeight="1" x14ac:dyDescent="0.3">
      <c r="A80" s="260" t="s">
        <v>87</v>
      </c>
      <c r="B80" s="261"/>
      <c r="C80" s="261"/>
      <c r="D80" s="261"/>
      <c r="E80" s="261"/>
      <c r="F80" s="261"/>
      <c r="G80" s="261"/>
      <c r="H80" s="261"/>
      <c r="I80" s="261"/>
      <c r="J80" s="107"/>
      <c r="K80" s="107"/>
    </row>
    <row r="81" spans="1:11" s="108" customFormat="1" ht="33" customHeight="1" x14ac:dyDescent="0.35">
      <c r="A81" s="264" t="s">
        <v>222</v>
      </c>
      <c r="B81" s="265"/>
      <c r="C81" s="265"/>
      <c r="D81" s="265"/>
      <c r="E81" s="265"/>
      <c r="F81" s="265"/>
      <c r="G81" s="265"/>
      <c r="H81" s="101"/>
      <c r="I81" s="101"/>
      <c r="J81" s="107"/>
      <c r="K81" s="107"/>
    </row>
    <row r="82" spans="1:11" s="108" customFormat="1" ht="33.75" customHeight="1" x14ac:dyDescent="0.3">
      <c r="A82" s="260" t="s">
        <v>88</v>
      </c>
      <c r="B82" s="261"/>
      <c r="C82" s="261"/>
      <c r="D82" s="261"/>
      <c r="E82" s="261"/>
      <c r="F82" s="261"/>
      <c r="G82" s="261"/>
      <c r="H82" s="261"/>
      <c r="I82" s="261"/>
      <c r="J82" s="107"/>
      <c r="K82" s="107"/>
    </row>
    <row r="83" spans="1:11" s="108" customFormat="1" ht="33" customHeight="1" x14ac:dyDescent="0.35">
      <c r="A83" s="264" t="s">
        <v>253</v>
      </c>
      <c r="B83" s="265"/>
      <c r="C83" s="265"/>
      <c r="D83" s="265"/>
      <c r="E83" s="265"/>
      <c r="F83" s="265"/>
      <c r="G83" s="265"/>
      <c r="H83" s="101"/>
      <c r="I83" s="101"/>
      <c r="J83" s="107"/>
      <c r="K83" s="107"/>
    </row>
    <row r="84" spans="1:11" s="108" customFormat="1" ht="35.25" customHeight="1" x14ac:dyDescent="0.3">
      <c r="A84" s="260" t="s">
        <v>77</v>
      </c>
      <c r="B84" s="261"/>
      <c r="C84" s="261"/>
      <c r="D84" s="261"/>
      <c r="E84" s="261"/>
      <c r="F84" s="261"/>
      <c r="G84" s="261"/>
      <c r="H84" s="261"/>
      <c r="I84" s="261"/>
      <c r="J84" s="107"/>
      <c r="K84" s="107"/>
    </row>
    <row r="85" spans="1:11" s="108" customFormat="1" ht="33" customHeight="1" x14ac:dyDescent="0.35">
      <c r="A85" s="264" t="s">
        <v>254</v>
      </c>
      <c r="B85" s="265"/>
      <c r="C85" s="265"/>
      <c r="D85" s="265"/>
      <c r="E85" s="265"/>
      <c r="F85" s="265"/>
      <c r="G85" s="265"/>
      <c r="H85" s="101"/>
      <c r="I85" s="101"/>
      <c r="J85" s="107"/>
      <c r="K85" s="107"/>
    </row>
    <row r="86" spans="1:11" s="108" customFormat="1" ht="34.5" customHeight="1" x14ac:dyDescent="0.3">
      <c r="A86" s="260" t="s">
        <v>89</v>
      </c>
      <c r="B86" s="261"/>
      <c r="C86" s="261"/>
      <c r="D86" s="261"/>
      <c r="E86" s="261"/>
      <c r="F86" s="261"/>
      <c r="G86" s="261"/>
      <c r="H86" s="261"/>
      <c r="I86" s="261"/>
      <c r="J86" s="107"/>
      <c r="K86" s="107"/>
    </row>
    <row r="87" spans="1:11" s="108" customFormat="1" ht="33" customHeight="1" x14ac:dyDescent="0.35">
      <c r="A87" s="264" t="s">
        <v>255</v>
      </c>
      <c r="B87" s="265"/>
      <c r="C87" s="265"/>
      <c r="D87" s="265"/>
      <c r="E87" s="265"/>
      <c r="F87" s="265"/>
      <c r="G87" s="265"/>
      <c r="H87" s="101"/>
      <c r="I87" s="101"/>
      <c r="J87" s="107"/>
      <c r="K87" s="107"/>
    </row>
    <row r="88" spans="1:11" s="108" customFormat="1" ht="85.5" customHeight="1" x14ac:dyDescent="0.3">
      <c r="A88" s="260" t="s">
        <v>100</v>
      </c>
      <c r="B88" s="261"/>
      <c r="C88" s="261"/>
      <c r="D88" s="261"/>
      <c r="E88" s="261"/>
      <c r="F88" s="261"/>
      <c r="G88" s="261"/>
      <c r="H88" s="261"/>
      <c r="I88" s="261"/>
      <c r="J88" s="107"/>
      <c r="K88" s="107"/>
    </row>
    <row r="89" spans="1:11" s="108" customFormat="1" ht="33" customHeight="1" x14ac:dyDescent="0.35">
      <c r="A89" s="264" t="s">
        <v>256</v>
      </c>
      <c r="B89" s="265"/>
      <c r="C89" s="265"/>
      <c r="D89" s="265"/>
      <c r="E89" s="265"/>
      <c r="F89" s="265"/>
      <c r="G89" s="265"/>
      <c r="H89" s="101"/>
      <c r="I89" s="101"/>
      <c r="J89" s="107"/>
      <c r="K89" s="107"/>
    </row>
    <row r="90" spans="1:11" s="108" customFormat="1" ht="36" customHeight="1" x14ac:dyDescent="0.3">
      <c r="A90" s="260" t="s">
        <v>44</v>
      </c>
      <c r="B90" s="261"/>
      <c r="C90" s="261"/>
      <c r="D90" s="261"/>
      <c r="E90" s="261"/>
      <c r="F90" s="261"/>
      <c r="G90" s="261"/>
      <c r="H90" s="261"/>
      <c r="I90" s="261"/>
      <c r="J90" s="107"/>
      <c r="K90" s="107"/>
    </row>
    <row r="91" spans="1:11" s="108" customFormat="1" ht="33" customHeight="1" x14ac:dyDescent="0.35">
      <c r="A91" s="264" t="s">
        <v>257</v>
      </c>
      <c r="B91" s="265"/>
      <c r="C91" s="265"/>
      <c r="D91" s="265"/>
      <c r="E91" s="265"/>
      <c r="F91" s="265"/>
      <c r="G91" s="265"/>
      <c r="H91" s="101"/>
      <c r="I91" s="101"/>
      <c r="J91" s="107"/>
      <c r="K91" s="107"/>
    </row>
    <row r="92" spans="1:11" s="108" customFormat="1" ht="35.25" customHeight="1" x14ac:dyDescent="0.3">
      <c r="A92" s="260" t="s">
        <v>90</v>
      </c>
      <c r="B92" s="261"/>
      <c r="C92" s="261"/>
      <c r="D92" s="261"/>
      <c r="E92" s="261"/>
      <c r="F92" s="261"/>
      <c r="G92" s="261"/>
      <c r="H92" s="261"/>
      <c r="I92" s="261"/>
      <c r="J92" s="107"/>
      <c r="K92" s="107"/>
    </row>
    <row r="93" spans="1:11" s="108" customFormat="1" ht="33" customHeight="1" x14ac:dyDescent="0.35">
      <c r="A93" s="264" t="s">
        <v>258</v>
      </c>
      <c r="B93" s="265"/>
      <c r="C93" s="265"/>
      <c r="D93" s="265"/>
      <c r="E93" s="265"/>
      <c r="F93" s="265"/>
      <c r="G93" s="265"/>
      <c r="H93" s="101"/>
      <c r="I93" s="101"/>
      <c r="J93" s="107"/>
      <c r="K93" s="107"/>
    </row>
    <row r="94" spans="1:11" s="108" customFormat="1" ht="35.25" customHeight="1" x14ac:dyDescent="0.3">
      <c r="A94" s="260" t="s">
        <v>101</v>
      </c>
      <c r="B94" s="261"/>
      <c r="C94" s="261"/>
      <c r="D94" s="261"/>
      <c r="E94" s="261"/>
      <c r="F94" s="261"/>
      <c r="G94" s="261"/>
      <c r="H94" s="261"/>
      <c r="I94" s="261"/>
      <c r="J94" s="107"/>
      <c r="K94" s="107"/>
    </row>
    <row r="95" spans="1:11" s="108" customFormat="1" ht="33" customHeight="1" x14ac:dyDescent="0.35">
      <c r="A95" s="264" t="s">
        <v>259</v>
      </c>
      <c r="B95" s="265"/>
      <c r="C95" s="265"/>
      <c r="D95" s="265"/>
      <c r="E95" s="265"/>
      <c r="F95" s="265"/>
      <c r="G95" s="265"/>
      <c r="H95" s="101"/>
      <c r="I95" s="101"/>
      <c r="J95" s="107"/>
      <c r="K95" s="107"/>
    </row>
    <row r="96" spans="1:11" s="108" customFormat="1" ht="46.9" customHeight="1" x14ac:dyDescent="0.3">
      <c r="A96" s="260" t="s">
        <v>76</v>
      </c>
      <c r="B96" s="261"/>
      <c r="C96" s="261"/>
      <c r="D96" s="261"/>
      <c r="E96" s="261"/>
      <c r="F96" s="261"/>
      <c r="G96" s="261"/>
      <c r="H96" s="261"/>
      <c r="I96" s="261"/>
      <c r="J96" s="107"/>
      <c r="K96" s="107"/>
    </row>
    <row r="97" spans="1:11" s="108" customFormat="1" ht="33" customHeight="1" x14ac:dyDescent="0.35">
      <c r="A97" s="264" t="s">
        <v>260</v>
      </c>
      <c r="B97" s="265"/>
      <c r="C97" s="265"/>
      <c r="D97" s="265"/>
      <c r="E97" s="265"/>
      <c r="F97" s="265"/>
      <c r="G97" s="265"/>
      <c r="H97" s="101"/>
      <c r="I97" s="101"/>
      <c r="J97" s="107"/>
      <c r="K97" s="107"/>
    </row>
    <row r="98" spans="1:11" s="108" customFormat="1" ht="69.75" customHeight="1" x14ac:dyDescent="0.3">
      <c r="A98" s="260" t="s">
        <v>279</v>
      </c>
      <c r="B98" s="261"/>
      <c r="C98" s="261"/>
      <c r="D98" s="261"/>
      <c r="E98" s="261"/>
      <c r="F98" s="261"/>
      <c r="G98" s="261"/>
      <c r="H98" s="261"/>
      <c r="I98" s="261"/>
      <c r="J98" s="107"/>
      <c r="K98" s="107"/>
    </row>
    <row r="99" spans="1:11" s="108" customFormat="1" ht="33" customHeight="1" x14ac:dyDescent="0.35">
      <c r="A99" s="264" t="s">
        <v>261</v>
      </c>
      <c r="B99" s="265"/>
      <c r="C99" s="265"/>
      <c r="D99" s="265"/>
      <c r="E99" s="265"/>
      <c r="F99" s="265"/>
      <c r="G99" s="265"/>
      <c r="H99" s="101"/>
      <c r="I99" s="101"/>
      <c r="J99" s="107"/>
      <c r="K99" s="107"/>
    </row>
    <row r="100" spans="1:11" s="108" customFormat="1" ht="35.25" customHeight="1" x14ac:dyDescent="0.25">
      <c r="A100" s="262" t="s">
        <v>248</v>
      </c>
      <c r="B100" s="263"/>
      <c r="C100" s="263"/>
      <c r="D100" s="263"/>
      <c r="E100" s="263"/>
      <c r="F100" s="263"/>
      <c r="G100" s="263"/>
      <c r="H100" s="263"/>
      <c r="I100" s="263"/>
      <c r="J100" s="107"/>
      <c r="K100" s="107"/>
    </row>
    <row r="101" spans="1:11" s="108" customFormat="1" ht="18" customHeight="1" x14ac:dyDescent="0.25">
      <c r="A101" s="109"/>
      <c r="B101" s="100"/>
      <c r="C101" s="100"/>
      <c r="D101" s="100"/>
      <c r="E101" s="100"/>
      <c r="F101" s="100"/>
      <c r="G101" s="100"/>
      <c r="H101" s="100"/>
      <c r="I101" s="100"/>
      <c r="J101" s="107"/>
      <c r="K101" s="107"/>
    </row>
    <row r="102" spans="1:11" s="108" customFormat="1" x14ac:dyDescent="0.25">
      <c r="A102" s="266" t="s">
        <v>249</v>
      </c>
      <c r="B102" s="267"/>
      <c r="C102" s="267"/>
      <c r="D102" s="267"/>
      <c r="E102" s="267"/>
      <c r="F102" s="267"/>
      <c r="G102" s="267"/>
      <c r="H102" s="267"/>
      <c r="I102" s="267"/>
      <c r="J102" s="107"/>
      <c r="K102" s="107"/>
    </row>
    <row r="103" spans="1:11" s="108" customFormat="1" x14ac:dyDescent="0.25">
      <c r="A103" s="109"/>
      <c r="J103" s="107"/>
      <c r="K103" s="107"/>
    </row>
    <row r="104" spans="1:11" x14ac:dyDescent="0.35">
      <c r="A104" s="109"/>
      <c r="B104" s="108"/>
      <c r="C104" s="108"/>
      <c r="D104" s="108"/>
      <c r="E104" s="108"/>
      <c r="F104" s="108"/>
      <c r="G104" s="108"/>
      <c r="H104" s="108"/>
      <c r="I104" s="108"/>
      <c r="J104" s="107"/>
    </row>
    <row r="105" spans="1:11" x14ac:dyDescent="0.35">
      <c r="A105" s="268" t="s">
        <v>223</v>
      </c>
      <c r="B105" s="269"/>
      <c r="C105" s="269"/>
      <c r="D105" s="269"/>
      <c r="E105" s="97"/>
      <c r="F105" s="97"/>
      <c r="G105" s="97"/>
      <c r="H105" s="97"/>
      <c r="I105" s="97"/>
    </row>
    <row r="106" spans="1:11" x14ac:dyDescent="0.35">
      <c r="A106" s="122"/>
      <c r="B106" s="123"/>
      <c r="C106" s="123"/>
      <c r="D106" s="123"/>
      <c r="E106" s="97"/>
      <c r="F106" s="97"/>
      <c r="G106" s="97"/>
      <c r="H106" s="97"/>
      <c r="I106" s="97"/>
    </row>
    <row r="107" spans="1:11" ht="68.25" customHeight="1" x14ac:dyDescent="0.35">
      <c r="A107" s="258" t="s">
        <v>272</v>
      </c>
      <c r="B107" s="259"/>
      <c r="C107" s="259"/>
      <c r="D107" s="259"/>
      <c r="E107" s="259"/>
      <c r="F107" s="259"/>
      <c r="G107" s="259"/>
      <c r="H107" s="259"/>
      <c r="I107" s="259"/>
      <c r="J107" s="119"/>
    </row>
    <row r="108" spans="1:11" ht="33" customHeight="1" x14ac:dyDescent="0.35">
      <c r="A108" s="278" t="s">
        <v>224</v>
      </c>
      <c r="B108" s="272"/>
      <c r="C108" s="272"/>
      <c r="D108" s="272"/>
      <c r="E108" s="272"/>
      <c r="F108" s="272"/>
      <c r="G108" s="272"/>
      <c r="H108" s="272"/>
      <c r="I108" s="272"/>
    </row>
    <row r="109" spans="1:11" ht="81" customHeight="1" x14ac:dyDescent="0.35">
      <c r="A109" s="279" t="s">
        <v>103</v>
      </c>
      <c r="B109" s="279"/>
      <c r="C109" s="279"/>
      <c r="D109" s="279"/>
      <c r="E109" s="279"/>
      <c r="F109" s="279"/>
      <c r="G109" s="279"/>
      <c r="H109" s="280"/>
      <c r="I109" s="280"/>
    </row>
    <row r="110" spans="1:11" ht="33" customHeight="1" x14ac:dyDescent="0.35">
      <c r="A110" s="278" t="s">
        <v>225</v>
      </c>
      <c r="B110" s="272"/>
      <c r="C110" s="272"/>
      <c r="D110" s="272"/>
      <c r="E110" s="272"/>
      <c r="F110" s="272"/>
      <c r="G110" s="272"/>
      <c r="H110" s="272"/>
      <c r="I110" s="272"/>
    </row>
    <row r="111" spans="1:11" ht="35.25" customHeight="1" x14ac:dyDescent="0.35">
      <c r="A111" s="279" t="s">
        <v>102</v>
      </c>
      <c r="B111" s="279"/>
      <c r="C111" s="279"/>
      <c r="D111" s="279"/>
      <c r="E111" s="279"/>
      <c r="F111" s="279"/>
      <c r="G111" s="279"/>
      <c r="H111" s="280"/>
      <c r="I111" s="280"/>
    </row>
    <row r="112" spans="1:11" ht="33" customHeight="1" x14ac:dyDescent="0.35">
      <c r="A112" s="278" t="s">
        <v>226</v>
      </c>
      <c r="B112" s="272"/>
      <c r="C112" s="272"/>
      <c r="D112" s="272"/>
      <c r="E112" s="272"/>
      <c r="F112" s="272"/>
      <c r="G112" s="272"/>
      <c r="H112" s="272"/>
      <c r="I112" s="272"/>
    </row>
    <row r="113" spans="1:9" ht="35.25" customHeight="1" x14ac:dyDescent="0.35">
      <c r="A113" s="279" t="s">
        <v>82</v>
      </c>
      <c r="B113" s="279"/>
      <c r="C113" s="279"/>
      <c r="D113" s="279"/>
      <c r="E113" s="279"/>
      <c r="F113" s="279"/>
      <c r="G113" s="279"/>
      <c r="H113" s="280"/>
      <c r="I113" s="280"/>
    </row>
    <row r="114" spans="1:9" ht="33" customHeight="1" x14ac:dyDescent="0.35">
      <c r="A114" s="278" t="s">
        <v>227</v>
      </c>
      <c r="B114" s="272"/>
      <c r="C114" s="272"/>
      <c r="D114" s="272"/>
      <c r="E114" s="272"/>
      <c r="F114" s="272"/>
      <c r="G114" s="272"/>
      <c r="H114" s="272"/>
      <c r="I114" s="272"/>
    </row>
    <row r="115" spans="1:9" ht="17.25" customHeight="1" x14ac:dyDescent="0.35">
      <c r="A115" s="279" t="s">
        <v>91</v>
      </c>
      <c r="B115" s="279"/>
      <c r="C115" s="279"/>
      <c r="D115" s="279"/>
      <c r="E115" s="279"/>
      <c r="F115" s="279"/>
      <c r="G115" s="279"/>
      <c r="H115" s="272"/>
      <c r="I115" s="272"/>
    </row>
    <row r="116" spans="1:9" ht="33" customHeight="1" x14ac:dyDescent="0.35">
      <c r="A116" s="278" t="s">
        <v>228</v>
      </c>
      <c r="B116" s="272"/>
      <c r="C116" s="272"/>
      <c r="D116" s="272"/>
      <c r="E116" s="272"/>
      <c r="F116" s="272"/>
      <c r="G116" s="272"/>
      <c r="H116" s="272"/>
      <c r="I116" s="272"/>
    </row>
    <row r="117" spans="1:9" ht="52.5" customHeight="1" x14ac:dyDescent="0.35">
      <c r="A117" s="279" t="s">
        <v>78</v>
      </c>
      <c r="B117" s="279"/>
      <c r="C117" s="279"/>
      <c r="D117" s="279"/>
      <c r="E117" s="279"/>
      <c r="F117" s="279"/>
      <c r="G117" s="279"/>
      <c r="H117" s="280"/>
      <c r="I117" s="280"/>
    </row>
    <row r="118" spans="1:9" ht="33" customHeight="1" x14ac:dyDescent="0.35">
      <c r="A118" s="278" t="s">
        <v>229</v>
      </c>
      <c r="B118" s="272"/>
      <c r="C118" s="272"/>
      <c r="D118" s="272"/>
      <c r="E118" s="272"/>
      <c r="F118" s="272"/>
      <c r="G118" s="272"/>
      <c r="H118" s="272"/>
      <c r="I118" s="272"/>
    </row>
    <row r="119" spans="1:9" ht="34.5" customHeight="1" x14ac:dyDescent="0.35">
      <c r="A119" s="279" t="s">
        <v>79</v>
      </c>
      <c r="B119" s="279"/>
      <c r="C119" s="279"/>
      <c r="D119" s="279"/>
      <c r="E119" s="279"/>
      <c r="F119" s="279"/>
      <c r="G119" s="279"/>
      <c r="H119" s="280"/>
      <c r="I119" s="280"/>
    </row>
    <row r="120" spans="1:9" ht="33" customHeight="1" x14ac:dyDescent="0.35">
      <c r="A120" s="278" t="s">
        <v>230</v>
      </c>
      <c r="B120" s="272"/>
      <c r="C120" s="272"/>
      <c r="D120" s="272"/>
      <c r="E120" s="272"/>
      <c r="F120" s="272"/>
      <c r="G120" s="272"/>
      <c r="H120" s="272"/>
      <c r="I120" s="272"/>
    </row>
    <row r="121" spans="1:9" ht="34.5" customHeight="1" x14ac:dyDescent="0.35">
      <c r="A121" s="279" t="s">
        <v>92</v>
      </c>
      <c r="B121" s="279"/>
      <c r="C121" s="279"/>
      <c r="D121" s="279"/>
      <c r="E121" s="279"/>
      <c r="F121" s="279"/>
      <c r="G121" s="279"/>
      <c r="H121" s="280"/>
      <c r="I121" s="280"/>
    </row>
    <row r="122" spans="1:9" ht="33" customHeight="1" x14ac:dyDescent="0.35">
      <c r="A122" s="278" t="s">
        <v>231</v>
      </c>
      <c r="B122" s="272"/>
      <c r="C122" s="272"/>
      <c r="D122" s="272"/>
      <c r="E122" s="272"/>
      <c r="F122" s="272"/>
      <c r="G122" s="272"/>
      <c r="H122" s="272"/>
      <c r="I122" s="272"/>
    </row>
    <row r="123" spans="1:9" ht="36" customHeight="1" x14ac:dyDescent="0.35">
      <c r="A123" s="279" t="s">
        <v>80</v>
      </c>
      <c r="B123" s="279"/>
      <c r="C123" s="279"/>
      <c r="D123" s="279"/>
      <c r="E123" s="279"/>
      <c r="F123" s="279"/>
      <c r="G123" s="279"/>
      <c r="H123" s="280"/>
      <c r="I123" s="280"/>
    </row>
    <row r="124" spans="1:9" ht="33" customHeight="1" x14ac:dyDescent="0.35">
      <c r="A124" s="278" t="s">
        <v>232</v>
      </c>
      <c r="B124" s="272"/>
      <c r="C124" s="272"/>
      <c r="D124" s="272"/>
      <c r="E124" s="272"/>
      <c r="F124" s="272"/>
      <c r="G124" s="272"/>
      <c r="H124" s="272"/>
      <c r="I124" s="272"/>
    </row>
    <row r="125" spans="1:9" ht="35.25" customHeight="1" x14ac:dyDescent="0.35">
      <c r="A125" s="279" t="s">
        <v>81</v>
      </c>
      <c r="B125" s="279"/>
      <c r="C125" s="279"/>
      <c r="D125" s="279"/>
      <c r="E125" s="279"/>
      <c r="F125" s="279"/>
      <c r="G125" s="279"/>
      <c r="H125" s="280"/>
      <c r="I125" s="280"/>
    </row>
    <row r="126" spans="1:9" x14ac:dyDescent="0.35">
      <c r="A126" s="96"/>
      <c r="B126" s="93"/>
      <c r="C126" s="93"/>
      <c r="D126" s="93"/>
      <c r="E126" s="93"/>
      <c r="F126" s="93"/>
      <c r="G126" s="93"/>
      <c r="H126" s="93"/>
      <c r="I126" s="93"/>
    </row>
    <row r="127" spans="1:9" x14ac:dyDescent="0.35">
      <c r="A127" s="278" t="s">
        <v>262</v>
      </c>
      <c r="B127" s="272"/>
      <c r="C127" s="272"/>
      <c r="D127" s="272"/>
      <c r="E127" s="272"/>
      <c r="F127" s="272"/>
      <c r="G127" s="272"/>
      <c r="H127" s="272"/>
      <c r="I127" s="272"/>
    </row>
    <row r="128" spans="1:9" x14ac:dyDescent="0.35">
      <c r="A128" s="106"/>
      <c r="B128" s="3"/>
      <c r="C128" s="3"/>
      <c r="D128" s="3"/>
      <c r="E128" s="3"/>
      <c r="F128" s="3"/>
      <c r="G128" s="3"/>
      <c r="H128" s="3"/>
      <c r="I128" s="3"/>
    </row>
    <row r="129" spans="1:11" x14ac:dyDescent="0.35">
      <c r="A129" s="298" t="s">
        <v>233</v>
      </c>
      <c r="B129" s="299"/>
      <c r="C129" s="299"/>
      <c r="D129" s="97"/>
      <c r="E129" s="97"/>
      <c r="F129" s="97"/>
      <c r="G129" s="97"/>
      <c r="H129" s="97"/>
      <c r="I129" s="97"/>
    </row>
    <row r="130" spans="1:11" x14ac:dyDescent="0.35">
      <c r="A130" s="279" t="s">
        <v>234</v>
      </c>
      <c r="B130" s="279"/>
      <c r="C130" s="279"/>
      <c r="D130" s="279"/>
      <c r="E130" s="279"/>
      <c r="F130" s="279"/>
      <c r="G130" s="279"/>
      <c r="H130" s="93"/>
      <c r="I130" s="93"/>
    </row>
    <row r="131" spans="1:11" x14ac:dyDescent="0.35">
      <c r="A131" s="110"/>
      <c r="B131" s="110"/>
      <c r="C131" s="110"/>
      <c r="D131" s="110"/>
      <c r="E131" s="110"/>
      <c r="F131" s="110"/>
      <c r="G131" s="110"/>
      <c r="H131" s="93"/>
      <c r="I131" s="93"/>
    </row>
    <row r="132" spans="1:11" ht="18" customHeight="1" x14ac:dyDescent="0.35">
      <c r="A132" s="295" t="s">
        <v>235</v>
      </c>
      <c r="B132" s="296"/>
      <c r="C132" s="296"/>
      <c r="D132" s="97"/>
      <c r="E132" s="97"/>
      <c r="F132" s="97"/>
      <c r="G132" s="97"/>
      <c r="H132" s="97"/>
      <c r="I132" s="97"/>
    </row>
    <row r="133" spans="1:11" s="124" customFormat="1" ht="34.5" customHeight="1" x14ac:dyDescent="0.35">
      <c r="A133" s="297" t="s">
        <v>273</v>
      </c>
      <c r="B133" s="297"/>
      <c r="C133" s="297"/>
      <c r="D133" s="297"/>
      <c r="E133" s="297"/>
      <c r="F133" s="297"/>
      <c r="G133" s="297"/>
      <c r="H133" s="297"/>
      <c r="I133" s="297"/>
      <c r="J133" s="116"/>
      <c r="K133" s="116"/>
    </row>
    <row r="134" spans="1:11" ht="16.5" customHeight="1" x14ac:dyDescent="0.35">
      <c r="A134" s="106" t="s">
        <v>33</v>
      </c>
      <c r="B134" s="3"/>
      <c r="C134" s="3"/>
      <c r="D134" s="118" t="s">
        <v>278</v>
      </c>
      <c r="E134" s="292" t="s">
        <v>236</v>
      </c>
      <c r="F134" s="272"/>
      <c r="G134" s="272"/>
      <c r="H134" s="272"/>
      <c r="I134" s="272"/>
      <c r="K134" s="93"/>
    </row>
    <row r="135" spans="1:11" ht="16.5" customHeight="1" x14ac:dyDescent="0.3">
      <c r="A135" s="106" t="s">
        <v>263</v>
      </c>
      <c r="B135" s="106"/>
      <c r="C135" s="106"/>
      <c r="D135" s="118" t="s">
        <v>278</v>
      </c>
      <c r="E135" s="292" t="s">
        <v>277</v>
      </c>
      <c r="F135" s="272"/>
      <c r="G135" s="272"/>
      <c r="H135" s="272"/>
      <c r="I135" s="272"/>
      <c r="J135" s="93"/>
      <c r="K135" s="93" t="s">
        <v>167</v>
      </c>
    </row>
    <row r="136" spans="1:11" ht="16.5" customHeight="1" x14ac:dyDescent="0.35">
      <c r="A136" s="278" t="s">
        <v>95</v>
      </c>
      <c r="B136" s="272"/>
      <c r="C136" s="272"/>
      <c r="D136" s="118" t="s">
        <v>278</v>
      </c>
      <c r="E136" s="99" t="s">
        <v>265</v>
      </c>
      <c r="F136" s="97"/>
      <c r="G136" s="97"/>
      <c r="H136" s="97"/>
      <c r="J136" s="93"/>
      <c r="K136" s="93"/>
    </row>
    <row r="137" spans="1:11" ht="16.5" customHeight="1" x14ac:dyDescent="0.35">
      <c r="A137" s="278" t="s">
        <v>264</v>
      </c>
      <c r="B137" s="272"/>
      <c r="C137" s="272"/>
      <c r="D137" s="125" t="s">
        <v>278</v>
      </c>
      <c r="E137" s="99" t="s">
        <v>237</v>
      </c>
      <c r="F137" s="97"/>
      <c r="G137" s="97"/>
      <c r="H137" s="97"/>
      <c r="J137" s="93"/>
      <c r="K137" s="93"/>
    </row>
    <row r="138" spans="1:11" x14ac:dyDescent="0.35">
      <c r="A138" s="106"/>
      <c r="B138" s="3"/>
      <c r="C138" s="3"/>
      <c r="D138" s="93"/>
      <c r="E138" s="99"/>
      <c r="F138" s="97"/>
      <c r="G138" s="97"/>
      <c r="H138" s="97"/>
      <c r="J138" s="93"/>
      <c r="K138" s="93"/>
    </row>
    <row r="139" spans="1:11" ht="16.5" x14ac:dyDescent="0.3">
      <c r="A139" s="293" t="s">
        <v>238</v>
      </c>
      <c r="B139" s="294"/>
      <c r="C139" s="294"/>
      <c r="D139" s="97"/>
      <c r="E139" s="97"/>
      <c r="F139" s="291"/>
      <c r="G139" s="291"/>
      <c r="H139" s="291"/>
      <c r="I139" s="291"/>
      <c r="J139" s="93"/>
      <c r="K139" s="93"/>
    </row>
    <row r="140" spans="1:11" ht="16.5" x14ac:dyDescent="0.3">
      <c r="A140" s="96" t="s">
        <v>239</v>
      </c>
      <c r="B140" s="93"/>
      <c r="C140" s="93"/>
      <c r="D140" s="93"/>
      <c r="E140" s="93"/>
      <c r="F140" s="291"/>
      <c r="G140" s="291"/>
      <c r="H140" s="291"/>
      <c r="I140" s="291"/>
      <c r="J140" s="93"/>
      <c r="K140" s="93"/>
    </row>
    <row r="141" spans="1:11" ht="16.5" x14ac:dyDescent="0.3">
      <c r="A141" s="96"/>
      <c r="B141" s="93"/>
      <c r="C141" s="93"/>
      <c r="D141" s="93"/>
      <c r="E141" s="93"/>
      <c r="F141" s="93"/>
      <c r="G141" s="93"/>
      <c r="H141" s="93"/>
      <c r="I141" s="93"/>
      <c r="J141" s="93"/>
      <c r="K141" s="93"/>
    </row>
    <row r="142" spans="1:11" ht="16.5" x14ac:dyDescent="0.3">
      <c r="A142" s="96"/>
      <c r="B142" s="93"/>
      <c r="C142" s="93"/>
      <c r="D142" s="93"/>
      <c r="E142" s="93"/>
      <c r="F142" s="93"/>
      <c r="G142" s="93"/>
      <c r="H142" s="93"/>
      <c r="I142" s="93"/>
      <c r="J142" s="93"/>
      <c r="K142" s="93"/>
    </row>
    <row r="143" spans="1:11" ht="16.5" x14ac:dyDescent="0.3">
      <c r="A143" s="96"/>
      <c r="B143" s="93"/>
      <c r="C143" s="93"/>
      <c r="D143" s="93"/>
      <c r="E143" s="93"/>
      <c r="F143" s="93"/>
      <c r="G143" s="93"/>
      <c r="H143" s="93"/>
      <c r="I143" s="93"/>
      <c r="J143" s="93"/>
      <c r="K143" s="93"/>
    </row>
    <row r="144" spans="1:11" ht="16.5" x14ac:dyDescent="0.3">
      <c r="A144" s="96"/>
      <c r="B144" s="93"/>
      <c r="C144" s="93"/>
      <c r="D144" s="93"/>
      <c r="E144" s="93"/>
      <c r="F144" s="93"/>
      <c r="G144" s="93"/>
      <c r="H144" s="93"/>
      <c r="I144" s="93"/>
      <c r="J144" s="93"/>
      <c r="K144" s="93"/>
    </row>
    <row r="145" spans="1:11" ht="16.5" x14ac:dyDescent="0.3">
      <c r="A145" s="96"/>
      <c r="B145" s="93"/>
      <c r="C145" s="93"/>
      <c r="D145" s="93"/>
      <c r="E145" s="93"/>
      <c r="F145" s="93"/>
      <c r="G145" s="93"/>
      <c r="H145" s="93"/>
      <c r="I145" s="93"/>
      <c r="J145" s="93"/>
      <c r="K145" s="93"/>
    </row>
    <row r="146" spans="1:11" x14ac:dyDescent="0.35">
      <c r="A146" s="96"/>
      <c r="B146" s="93"/>
      <c r="C146" s="93"/>
      <c r="D146" s="93"/>
      <c r="E146" s="93"/>
      <c r="F146" s="93"/>
      <c r="G146" s="93"/>
      <c r="H146" s="93"/>
      <c r="I146" s="93"/>
      <c r="J146" s="93"/>
    </row>
    <row r="147" spans="1:11" x14ac:dyDescent="0.35">
      <c r="A147" s="96"/>
      <c r="B147" s="93"/>
      <c r="C147" s="93"/>
      <c r="D147" s="93"/>
      <c r="E147" s="93"/>
      <c r="F147" s="93"/>
      <c r="G147" s="93"/>
      <c r="H147" s="93"/>
      <c r="I147" s="93"/>
    </row>
    <row r="148" spans="1:11" x14ac:dyDescent="0.35">
      <c r="A148" s="96"/>
      <c r="B148" s="93"/>
      <c r="C148" s="93"/>
      <c r="D148" s="93"/>
      <c r="E148" s="93"/>
      <c r="F148" s="93"/>
      <c r="G148" s="93"/>
      <c r="H148" s="93"/>
      <c r="I148" s="93"/>
    </row>
    <row r="149" spans="1:11" x14ac:dyDescent="0.35">
      <c r="A149" s="96"/>
      <c r="B149" s="93"/>
      <c r="C149" s="93"/>
      <c r="D149" s="93"/>
      <c r="E149" s="93"/>
      <c r="F149" s="93"/>
      <c r="G149" s="93"/>
      <c r="H149" s="93"/>
      <c r="I149" s="93"/>
    </row>
    <row r="150" spans="1:11" x14ac:dyDescent="0.35">
      <c r="A150" s="96"/>
      <c r="B150" s="93"/>
      <c r="C150" s="93"/>
      <c r="D150" s="93"/>
      <c r="E150" s="93"/>
      <c r="F150" s="93"/>
      <c r="G150" s="93"/>
      <c r="H150" s="93"/>
      <c r="I150" s="93"/>
    </row>
    <row r="151" spans="1:11" x14ac:dyDescent="0.35">
      <c r="A151" s="96"/>
      <c r="B151" s="93"/>
      <c r="C151" s="93"/>
      <c r="D151" s="93"/>
      <c r="E151" s="93"/>
      <c r="F151" s="93"/>
      <c r="G151" s="93"/>
      <c r="H151" s="93"/>
      <c r="I151" s="93"/>
    </row>
    <row r="152" spans="1:11" x14ac:dyDescent="0.35">
      <c r="A152" s="96"/>
      <c r="B152" s="93"/>
      <c r="C152" s="93"/>
      <c r="D152" s="93"/>
      <c r="E152" s="93"/>
      <c r="F152" s="93"/>
      <c r="G152" s="93"/>
      <c r="H152" s="93"/>
      <c r="I152" s="93"/>
    </row>
  </sheetData>
  <sheetProtection password="CC53" sheet="1" objects="1" scenarios="1" selectLockedCells="1" selectUnlockedCells="1"/>
  <mergeCells count="99">
    <mergeCell ref="A129:C129"/>
    <mergeCell ref="A115:I115"/>
    <mergeCell ref="A117:I117"/>
    <mergeCell ref="A119:I119"/>
    <mergeCell ref="A121:I121"/>
    <mergeCell ref="A123:I123"/>
    <mergeCell ref="A118:I118"/>
    <mergeCell ref="A127:I127"/>
    <mergeCell ref="A125:I125"/>
    <mergeCell ref="A116:I116"/>
    <mergeCell ref="A124:I124"/>
    <mergeCell ref="A110:I110"/>
    <mergeCell ref="A111:I111"/>
    <mergeCell ref="A120:I120"/>
    <mergeCell ref="A122:I122"/>
    <mergeCell ref="A113:I113"/>
    <mergeCell ref="A112:I112"/>
    <mergeCell ref="A114:I114"/>
    <mergeCell ref="F140:I140"/>
    <mergeCell ref="A130:G130"/>
    <mergeCell ref="F139:I139"/>
    <mergeCell ref="E134:I134"/>
    <mergeCell ref="E135:I135"/>
    <mergeCell ref="A136:C136"/>
    <mergeCell ref="A137:C137"/>
    <mergeCell ref="A139:C139"/>
    <mergeCell ref="A132:C132"/>
    <mergeCell ref="A133:I133"/>
    <mergeCell ref="B25:I25"/>
    <mergeCell ref="A55:B55"/>
    <mergeCell ref="A75:I75"/>
    <mergeCell ref="A71:I71"/>
    <mergeCell ref="A96:I96"/>
    <mergeCell ref="A87:G87"/>
    <mergeCell ref="A89:G89"/>
    <mergeCell ref="A91:G91"/>
    <mergeCell ref="A93:G93"/>
    <mergeCell ref="A74:I74"/>
    <mergeCell ref="A73:C73"/>
    <mergeCell ref="A83:G83"/>
    <mergeCell ref="B29:I29"/>
    <mergeCell ref="B30:I30"/>
    <mergeCell ref="B32:I32"/>
    <mergeCell ref="A88:I88"/>
    <mergeCell ref="A108:I108"/>
    <mergeCell ref="A109:I109"/>
    <mergeCell ref="A6:I6"/>
    <mergeCell ref="B23:I23"/>
    <mergeCell ref="B9:I9"/>
    <mergeCell ref="B11:I11"/>
    <mergeCell ref="B13:I13"/>
    <mergeCell ref="B15:I15"/>
    <mergeCell ref="B17:I17"/>
    <mergeCell ref="B19:I19"/>
    <mergeCell ref="B21:I21"/>
    <mergeCell ref="A8:C8"/>
    <mergeCell ref="B27:I27"/>
    <mergeCell ref="B69:I69"/>
    <mergeCell ref="A51:I51"/>
    <mergeCell ref="A47:I47"/>
    <mergeCell ref="L45:S45"/>
    <mergeCell ref="A45:I45"/>
    <mergeCell ref="B34:I34"/>
    <mergeCell ref="B36:I36"/>
    <mergeCell ref="B38:I38"/>
    <mergeCell ref="B40:I40"/>
    <mergeCell ref="A42:H42"/>
    <mergeCell ref="A44:C44"/>
    <mergeCell ref="K57:R57"/>
    <mergeCell ref="C59:I59"/>
    <mergeCell ref="B60:I60"/>
    <mergeCell ref="C62:I62"/>
    <mergeCell ref="C68:I68"/>
    <mergeCell ref="B57:I57"/>
    <mergeCell ref="A90:I90"/>
    <mergeCell ref="A49:I49"/>
    <mergeCell ref="B66:I66"/>
    <mergeCell ref="C65:I65"/>
    <mergeCell ref="B63:I63"/>
    <mergeCell ref="A76:I76"/>
    <mergeCell ref="A78:I78"/>
    <mergeCell ref="A77:G77"/>
    <mergeCell ref="A84:I84"/>
    <mergeCell ref="A107:I107"/>
    <mergeCell ref="A98:I98"/>
    <mergeCell ref="A100:I100"/>
    <mergeCell ref="A79:G79"/>
    <mergeCell ref="A81:G81"/>
    <mergeCell ref="A97:G97"/>
    <mergeCell ref="A102:I102"/>
    <mergeCell ref="A105:D105"/>
    <mergeCell ref="A80:I80"/>
    <mergeCell ref="A95:G95"/>
    <mergeCell ref="A92:I92"/>
    <mergeCell ref="A94:I94"/>
    <mergeCell ref="A85:G85"/>
    <mergeCell ref="A86:I86"/>
    <mergeCell ref="A99:G99"/>
    <mergeCell ref="A82:I82"/>
  </mergeCells>
  <phoneticPr fontId="37" type="noConversion"/>
  <pageMargins left="0.5" right="0.5" top="0.5" bottom="0.5" header="0.3" footer="0.3"/>
  <pageSetup orientation="portrait" r:id="rId1"/>
  <headerFooter>
    <oddFooter>&amp;LPrinted &amp;D &amp;T&amp;C&amp;P of &amp;N</oddFooter>
  </headerFooter>
  <rowBreaks count="3" manualBreakCount="3">
    <brk id="86" max="16383" man="1"/>
    <brk id="104" max="16383" man="1"/>
    <brk id="12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C175"/>
  <sheetViews>
    <sheetView zoomScaleNormal="100" workbookViewId="0">
      <pane ySplit="3" topLeftCell="A4" activePane="bottomLeft" state="frozen"/>
      <selection pane="bottomLeft" activeCell="C8" sqref="C8"/>
    </sheetView>
  </sheetViews>
  <sheetFormatPr defaultColWidth="8.75" defaultRowHeight="15" x14ac:dyDescent="0.2"/>
  <cols>
    <col min="1" max="1" width="11.125" style="1" bestFit="1" customWidth="1"/>
    <col min="2" max="2" width="15.375" style="1" customWidth="1"/>
    <col min="3" max="3" width="74.75" style="1" customWidth="1"/>
    <col min="4" max="16384" width="8.75" style="1"/>
  </cols>
  <sheetData>
    <row r="1" spans="1:3" ht="20.25" x14ac:dyDescent="0.2">
      <c r="A1" s="391" t="s">
        <v>320</v>
      </c>
      <c r="B1" s="391"/>
      <c r="C1" s="391"/>
    </row>
    <row r="2" spans="1:3" ht="18" x14ac:dyDescent="0.2">
      <c r="A2" s="392" t="str">
        <f>'Cover Letter'!A5</f>
        <v xml:space="preserve"> </v>
      </c>
      <c r="B2" s="392"/>
      <c r="C2" s="392"/>
    </row>
    <row r="3" spans="1:3" ht="16.5" thickBot="1" x14ac:dyDescent="0.3">
      <c r="A3" s="255" t="s">
        <v>162</v>
      </c>
      <c r="B3" s="255" t="s">
        <v>321</v>
      </c>
      <c r="C3" s="256" t="s">
        <v>313</v>
      </c>
    </row>
    <row r="4" spans="1:3" ht="15.75" thickTop="1" x14ac:dyDescent="0.2">
      <c r="A4" s="218"/>
      <c r="B4" s="219"/>
      <c r="C4" s="220" t="s">
        <v>167</v>
      </c>
    </row>
    <row r="5" spans="1:3" x14ac:dyDescent="0.2">
      <c r="A5" s="218"/>
      <c r="B5" s="219"/>
      <c r="C5" s="220"/>
    </row>
    <row r="6" spans="1:3" x14ac:dyDescent="0.2">
      <c r="A6" s="218"/>
      <c r="B6" s="219"/>
      <c r="C6" s="220"/>
    </row>
    <row r="7" spans="1:3" x14ac:dyDescent="0.2">
      <c r="A7" s="218"/>
      <c r="B7" s="219"/>
      <c r="C7" s="220"/>
    </row>
    <row r="8" spans="1:3" x14ac:dyDescent="0.2">
      <c r="A8" s="218"/>
      <c r="B8" s="219"/>
      <c r="C8" s="220"/>
    </row>
    <row r="9" spans="1:3" x14ac:dyDescent="0.2">
      <c r="A9" s="218"/>
      <c r="B9" s="219"/>
      <c r="C9" s="220"/>
    </row>
    <row r="10" spans="1:3" x14ac:dyDescent="0.2">
      <c r="A10" s="218"/>
      <c r="B10" s="219"/>
      <c r="C10" s="220"/>
    </row>
    <row r="11" spans="1:3" x14ac:dyDescent="0.2">
      <c r="A11" s="218"/>
      <c r="B11" s="219"/>
      <c r="C11" s="220"/>
    </row>
    <row r="12" spans="1:3" x14ac:dyDescent="0.2">
      <c r="A12" s="218"/>
      <c r="B12" s="219"/>
      <c r="C12" s="220"/>
    </row>
    <row r="13" spans="1:3" x14ac:dyDescent="0.2">
      <c r="A13" s="165"/>
      <c r="B13" s="221"/>
      <c r="C13" s="220"/>
    </row>
    <row r="14" spans="1:3" x14ac:dyDescent="0.2">
      <c r="A14" s="165"/>
      <c r="B14" s="221"/>
      <c r="C14" s="220"/>
    </row>
    <row r="15" spans="1:3" x14ac:dyDescent="0.2">
      <c r="A15" s="165"/>
      <c r="B15" s="221"/>
      <c r="C15" s="220"/>
    </row>
    <row r="16" spans="1:3" x14ac:dyDescent="0.2">
      <c r="A16" s="165"/>
      <c r="B16" s="221"/>
      <c r="C16" s="220"/>
    </row>
    <row r="17" spans="1:3" x14ac:dyDescent="0.2">
      <c r="A17" s="165"/>
      <c r="B17" s="221"/>
      <c r="C17" s="220"/>
    </row>
    <row r="18" spans="1:3" x14ac:dyDescent="0.2">
      <c r="A18" s="165"/>
      <c r="B18" s="221"/>
      <c r="C18" s="220"/>
    </row>
    <row r="19" spans="1:3" x14ac:dyDescent="0.2">
      <c r="A19" s="165"/>
      <c r="B19" s="221"/>
      <c r="C19" s="220"/>
    </row>
    <row r="20" spans="1:3" x14ac:dyDescent="0.2">
      <c r="A20" s="165"/>
      <c r="B20" s="221"/>
      <c r="C20" s="220"/>
    </row>
    <row r="21" spans="1:3" x14ac:dyDescent="0.2">
      <c r="A21" s="165"/>
      <c r="B21" s="166"/>
      <c r="C21" s="220"/>
    </row>
    <row r="22" spans="1:3" x14ac:dyDescent="0.2">
      <c r="A22" s="165"/>
      <c r="B22" s="166"/>
      <c r="C22" s="167"/>
    </row>
    <row r="23" spans="1:3" x14ac:dyDescent="0.2">
      <c r="A23" s="165"/>
      <c r="B23" s="166"/>
      <c r="C23" s="167"/>
    </row>
    <row r="24" spans="1:3" x14ac:dyDescent="0.2">
      <c r="A24" s="165"/>
      <c r="B24" s="166"/>
      <c r="C24" s="167"/>
    </row>
    <row r="25" spans="1:3" x14ac:dyDescent="0.2">
      <c r="A25" s="165"/>
      <c r="B25" s="166"/>
      <c r="C25" s="167"/>
    </row>
    <row r="26" spans="1:3" x14ac:dyDescent="0.2">
      <c r="A26" s="165"/>
      <c r="B26" s="166"/>
      <c r="C26" s="167"/>
    </row>
    <row r="27" spans="1:3" x14ac:dyDescent="0.2">
      <c r="A27" s="165"/>
      <c r="B27" s="166"/>
      <c r="C27" s="164"/>
    </row>
    <row r="28" spans="1:3" ht="26.45" customHeight="1" thickBot="1" x14ac:dyDescent="0.3">
      <c r="A28" s="393" t="s">
        <v>322</v>
      </c>
      <c r="B28" s="393"/>
      <c r="C28" s="257"/>
    </row>
    <row r="29" spans="1:3" x14ac:dyDescent="0.2">
      <c r="A29" s="165"/>
      <c r="B29" s="166"/>
      <c r="C29" s="164"/>
    </row>
    <row r="30" spans="1:3" x14ac:dyDescent="0.2">
      <c r="A30" s="165"/>
      <c r="B30" s="166"/>
      <c r="C30" s="164"/>
    </row>
    <row r="31" spans="1:3" x14ac:dyDescent="0.2">
      <c r="A31" s="165"/>
      <c r="B31" s="166"/>
      <c r="C31" s="164"/>
    </row>
    <row r="32" spans="1:3" x14ac:dyDescent="0.2">
      <c r="A32" s="165"/>
      <c r="B32" s="166"/>
      <c r="C32" s="164"/>
    </row>
    <row r="33" spans="1:3" x14ac:dyDescent="0.2">
      <c r="A33" s="165"/>
      <c r="B33" s="166"/>
      <c r="C33" s="164"/>
    </row>
    <row r="34" spans="1:3" x14ac:dyDescent="0.2">
      <c r="A34" s="165"/>
      <c r="B34" s="169"/>
      <c r="C34" s="170"/>
    </row>
    <row r="35" spans="1:3" x14ac:dyDescent="0.2">
      <c r="A35" s="165"/>
      <c r="B35" s="171"/>
      <c r="C35" s="172"/>
    </row>
    <row r="36" spans="1:3" x14ac:dyDescent="0.2">
      <c r="A36" s="165"/>
      <c r="B36" s="171"/>
      <c r="C36" s="173"/>
    </row>
    <row r="37" spans="1:3" x14ac:dyDescent="0.2">
      <c r="A37" s="165"/>
      <c r="B37" s="171"/>
      <c r="C37" s="173"/>
    </row>
    <row r="38" spans="1:3" x14ac:dyDescent="0.2">
      <c r="A38" s="165"/>
      <c r="B38" s="171"/>
      <c r="C38" s="172"/>
    </row>
    <row r="39" spans="1:3" x14ac:dyDescent="0.2">
      <c r="A39" s="165"/>
      <c r="B39" s="171"/>
      <c r="C39" s="172"/>
    </row>
    <row r="40" spans="1:3" x14ac:dyDescent="0.2">
      <c r="A40" s="165"/>
      <c r="B40" s="171"/>
      <c r="C40" s="172"/>
    </row>
    <row r="41" spans="1:3" x14ac:dyDescent="0.2">
      <c r="A41" s="165"/>
      <c r="B41" s="171"/>
      <c r="C41" s="172"/>
    </row>
    <row r="42" spans="1:3" x14ac:dyDescent="0.2">
      <c r="A42" s="222"/>
      <c r="B42" s="222"/>
      <c r="C42" s="222"/>
    </row>
    <row r="43" spans="1:3" x14ac:dyDescent="0.2">
      <c r="A43" s="222"/>
      <c r="B43" s="222"/>
      <c r="C43" s="222"/>
    </row>
    <row r="44" spans="1:3" x14ac:dyDescent="0.2">
      <c r="A44" s="222"/>
      <c r="B44" s="222"/>
      <c r="C44" s="222"/>
    </row>
    <row r="45" spans="1:3" x14ac:dyDescent="0.2">
      <c r="A45" s="222"/>
      <c r="B45" s="222"/>
      <c r="C45" s="222"/>
    </row>
    <row r="46" spans="1:3" x14ac:dyDescent="0.2">
      <c r="A46" s="222"/>
      <c r="B46" s="222"/>
      <c r="C46" s="222"/>
    </row>
    <row r="47" spans="1:3" x14ac:dyDescent="0.2">
      <c r="A47" s="222"/>
      <c r="B47" s="222"/>
      <c r="C47" s="222"/>
    </row>
    <row r="48" spans="1:3" x14ac:dyDescent="0.2">
      <c r="A48" s="222"/>
      <c r="B48" s="222"/>
      <c r="C48" s="222"/>
    </row>
    <row r="49" spans="1:3" x14ac:dyDescent="0.2">
      <c r="A49" s="222"/>
      <c r="B49" s="222"/>
      <c r="C49" s="222"/>
    </row>
    <row r="50" spans="1:3" x14ac:dyDescent="0.2">
      <c r="A50" s="222"/>
      <c r="B50" s="222"/>
      <c r="C50" s="222"/>
    </row>
    <row r="51" spans="1:3" x14ac:dyDescent="0.2">
      <c r="A51" s="222"/>
      <c r="B51" s="222"/>
      <c r="C51" s="222"/>
    </row>
    <row r="52" spans="1:3" x14ac:dyDescent="0.2">
      <c r="A52" s="222"/>
      <c r="B52" s="222"/>
      <c r="C52" s="222"/>
    </row>
    <row r="53" spans="1:3" x14ac:dyDescent="0.2">
      <c r="A53" s="222"/>
      <c r="B53" s="222"/>
      <c r="C53" s="222"/>
    </row>
    <row r="54" spans="1:3" x14ac:dyDescent="0.2">
      <c r="A54" s="222"/>
      <c r="B54" s="222"/>
      <c r="C54" s="222"/>
    </row>
    <row r="55" spans="1:3" x14ac:dyDescent="0.2">
      <c r="A55" s="222"/>
      <c r="B55" s="222"/>
      <c r="C55" s="222"/>
    </row>
    <row r="56" spans="1:3" x14ac:dyDescent="0.2">
      <c r="A56" s="222"/>
      <c r="B56" s="222"/>
      <c r="C56" s="222"/>
    </row>
    <row r="57" spans="1:3" x14ac:dyDescent="0.2">
      <c r="A57" s="222"/>
      <c r="B57" s="222"/>
      <c r="C57" s="222"/>
    </row>
    <row r="58" spans="1:3" x14ac:dyDescent="0.2">
      <c r="A58" s="222"/>
      <c r="B58" s="222"/>
      <c r="C58" s="222"/>
    </row>
    <row r="59" spans="1:3" x14ac:dyDescent="0.2">
      <c r="A59" s="222"/>
      <c r="B59" s="222"/>
      <c r="C59" s="222"/>
    </row>
    <row r="60" spans="1:3" x14ac:dyDescent="0.2">
      <c r="A60" s="222"/>
      <c r="B60" s="222"/>
      <c r="C60" s="222"/>
    </row>
    <row r="61" spans="1:3" x14ac:dyDescent="0.2">
      <c r="A61" s="222"/>
      <c r="B61" s="222"/>
      <c r="C61" s="222"/>
    </row>
    <row r="62" spans="1:3" x14ac:dyDescent="0.2">
      <c r="A62" s="222"/>
      <c r="B62" s="222"/>
      <c r="C62" s="222"/>
    </row>
    <row r="63" spans="1:3" x14ac:dyDescent="0.2">
      <c r="A63" s="222"/>
      <c r="B63" s="222"/>
      <c r="C63" s="222"/>
    </row>
    <row r="64" spans="1:3" x14ac:dyDescent="0.2">
      <c r="A64" s="222"/>
      <c r="B64" s="222"/>
      <c r="C64" s="222"/>
    </row>
    <row r="65" spans="1:3" x14ac:dyDescent="0.2">
      <c r="A65" s="222"/>
      <c r="B65" s="222"/>
      <c r="C65" s="222"/>
    </row>
    <row r="66" spans="1:3" x14ac:dyDescent="0.2">
      <c r="A66" s="222"/>
      <c r="B66" s="222"/>
      <c r="C66" s="222"/>
    </row>
    <row r="67" spans="1:3" x14ac:dyDescent="0.2">
      <c r="A67" s="222"/>
      <c r="B67" s="222"/>
      <c r="C67" s="222"/>
    </row>
    <row r="68" spans="1:3" x14ac:dyDescent="0.2">
      <c r="A68" s="222"/>
      <c r="B68" s="222"/>
      <c r="C68" s="222"/>
    </row>
    <row r="69" spans="1:3" x14ac:dyDescent="0.2">
      <c r="A69" s="222"/>
      <c r="B69" s="222"/>
      <c r="C69" s="222"/>
    </row>
    <row r="70" spans="1:3" x14ac:dyDescent="0.2">
      <c r="A70" s="222"/>
      <c r="B70" s="222"/>
      <c r="C70" s="222"/>
    </row>
    <row r="71" spans="1:3" x14ac:dyDescent="0.2">
      <c r="A71" s="222"/>
      <c r="B71" s="222"/>
      <c r="C71" s="222"/>
    </row>
    <row r="72" spans="1:3" x14ac:dyDescent="0.2">
      <c r="A72" s="222"/>
      <c r="B72" s="222"/>
      <c r="C72" s="222"/>
    </row>
    <row r="73" spans="1:3" x14ac:dyDescent="0.2">
      <c r="A73" s="222"/>
      <c r="B73" s="222"/>
      <c r="C73" s="222"/>
    </row>
    <row r="74" spans="1:3" x14ac:dyDescent="0.2">
      <c r="A74" s="222"/>
      <c r="B74" s="222"/>
      <c r="C74" s="222"/>
    </row>
    <row r="75" spans="1:3" x14ac:dyDescent="0.2">
      <c r="A75" s="222"/>
      <c r="B75" s="222"/>
      <c r="C75" s="222"/>
    </row>
    <row r="76" spans="1:3" x14ac:dyDescent="0.2">
      <c r="A76" s="222"/>
      <c r="B76" s="222"/>
      <c r="C76" s="222"/>
    </row>
    <row r="77" spans="1:3" x14ac:dyDescent="0.2">
      <c r="A77" s="222"/>
      <c r="B77" s="222"/>
      <c r="C77" s="222"/>
    </row>
    <row r="78" spans="1:3" x14ac:dyDescent="0.2">
      <c r="A78" s="222"/>
      <c r="B78" s="222"/>
      <c r="C78" s="222"/>
    </row>
    <row r="79" spans="1:3" x14ac:dyDescent="0.2">
      <c r="A79" s="222"/>
      <c r="B79" s="222"/>
      <c r="C79" s="222"/>
    </row>
    <row r="80" spans="1:3" x14ac:dyDescent="0.2">
      <c r="A80" s="222"/>
      <c r="B80" s="222"/>
      <c r="C80" s="222"/>
    </row>
    <row r="81" spans="1:3" x14ac:dyDescent="0.2">
      <c r="A81" s="222"/>
      <c r="B81" s="222"/>
      <c r="C81" s="222"/>
    </row>
    <row r="82" spans="1:3" x14ac:dyDescent="0.2">
      <c r="A82" s="222"/>
      <c r="B82" s="222"/>
      <c r="C82" s="222"/>
    </row>
    <row r="83" spans="1:3" x14ac:dyDescent="0.2">
      <c r="A83" s="222"/>
      <c r="B83" s="222"/>
      <c r="C83" s="222"/>
    </row>
    <row r="84" spans="1:3" x14ac:dyDescent="0.2">
      <c r="A84" s="222"/>
      <c r="B84" s="222"/>
      <c r="C84" s="222"/>
    </row>
    <row r="85" spans="1:3" x14ac:dyDescent="0.2">
      <c r="A85" s="222"/>
      <c r="B85" s="222"/>
      <c r="C85" s="222"/>
    </row>
    <row r="86" spans="1:3" x14ac:dyDescent="0.2">
      <c r="A86" s="222"/>
      <c r="B86" s="222"/>
      <c r="C86" s="222"/>
    </row>
    <row r="87" spans="1:3" x14ac:dyDescent="0.2">
      <c r="A87" s="222"/>
      <c r="B87" s="222"/>
      <c r="C87" s="222"/>
    </row>
    <row r="88" spans="1:3" x14ac:dyDescent="0.2">
      <c r="A88" s="222"/>
      <c r="B88" s="222"/>
      <c r="C88" s="222"/>
    </row>
    <row r="89" spans="1:3" x14ac:dyDescent="0.2">
      <c r="A89" s="222"/>
      <c r="B89" s="222"/>
      <c r="C89" s="222"/>
    </row>
    <row r="90" spans="1:3" x14ac:dyDescent="0.2">
      <c r="A90" s="222"/>
      <c r="B90" s="222"/>
      <c r="C90" s="222"/>
    </row>
    <row r="91" spans="1:3" x14ac:dyDescent="0.2">
      <c r="A91" s="222"/>
      <c r="B91" s="222"/>
      <c r="C91" s="222"/>
    </row>
    <row r="92" spans="1:3" x14ac:dyDescent="0.2">
      <c r="A92" s="222"/>
      <c r="B92" s="222"/>
      <c r="C92" s="222"/>
    </row>
    <row r="93" spans="1:3" x14ac:dyDescent="0.2">
      <c r="A93" s="222"/>
      <c r="B93" s="222"/>
      <c r="C93" s="222"/>
    </row>
    <row r="94" spans="1:3" x14ac:dyDescent="0.2">
      <c r="A94" s="222"/>
      <c r="B94" s="222"/>
      <c r="C94" s="222"/>
    </row>
    <row r="95" spans="1:3" x14ac:dyDescent="0.2">
      <c r="A95" s="222"/>
      <c r="B95" s="222"/>
      <c r="C95" s="222"/>
    </row>
    <row r="96" spans="1:3" x14ac:dyDescent="0.2">
      <c r="A96" s="222"/>
      <c r="B96" s="222"/>
      <c r="C96" s="222"/>
    </row>
    <row r="97" spans="1:3" x14ac:dyDescent="0.2">
      <c r="A97" s="222"/>
      <c r="B97" s="222"/>
      <c r="C97" s="222"/>
    </row>
    <row r="98" spans="1:3" x14ac:dyDescent="0.2">
      <c r="A98" s="222"/>
      <c r="B98" s="222"/>
      <c r="C98" s="222"/>
    </row>
    <row r="99" spans="1:3" x14ac:dyDescent="0.2">
      <c r="A99" s="222"/>
      <c r="B99" s="222"/>
      <c r="C99" s="222"/>
    </row>
    <row r="100" spans="1:3" x14ac:dyDescent="0.2">
      <c r="A100" s="222"/>
      <c r="B100" s="222"/>
      <c r="C100" s="222"/>
    </row>
    <row r="101" spans="1:3" x14ac:dyDescent="0.2">
      <c r="A101" s="222"/>
      <c r="B101" s="222"/>
      <c r="C101" s="222"/>
    </row>
    <row r="102" spans="1:3" x14ac:dyDescent="0.2">
      <c r="A102" s="222"/>
      <c r="B102" s="222"/>
      <c r="C102" s="222"/>
    </row>
    <row r="103" spans="1:3" x14ac:dyDescent="0.2">
      <c r="A103" s="222"/>
      <c r="B103" s="222"/>
      <c r="C103" s="222"/>
    </row>
    <row r="104" spans="1:3" x14ac:dyDescent="0.2">
      <c r="A104" s="222"/>
      <c r="B104" s="222"/>
      <c r="C104" s="222"/>
    </row>
    <row r="105" spans="1:3" x14ac:dyDescent="0.2">
      <c r="A105" s="222"/>
      <c r="B105" s="222"/>
      <c r="C105" s="222"/>
    </row>
    <row r="106" spans="1:3" x14ac:dyDescent="0.2">
      <c r="A106" s="222"/>
      <c r="B106" s="222"/>
      <c r="C106" s="222"/>
    </row>
    <row r="107" spans="1:3" x14ac:dyDescent="0.2">
      <c r="A107" s="222"/>
      <c r="B107" s="222"/>
      <c r="C107" s="222"/>
    </row>
    <row r="108" spans="1:3" x14ac:dyDescent="0.2">
      <c r="A108" s="222"/>
      <c r="B108" s="222"/>
      <c r="C108" s="222"/>
    </row>
    <row r="109" spans="1:3" x14ac:dyDescent="0.2">
      <c r="A109" s="222"/>
      <c r="B109" s="222"/>
      <c r="C109" s="222"/>
    </row>
    <row r="110" spans="1:3" x14ac:dyDescent="0.2">
      <c r="A110" s="222"/>
      <c r="B110" s="222"/>
      <c r="C110" s="222"/>
    </row>
    <row r="111" spans="1:3" x14ac:dyDescent="0.2">
      <c r="A111" s="222"/>
      <c r="B111" s="222"/>
      <c r="C111" s="222"/>
    </row>
    <row r="112" spans="1:3" x14ac:dyDescent="0.2">
      <c r="A112" s="222"/>
      <c r="B112" s="222"/>
      <c r="C112" s="222"/>
    </row>
    <row r="113" spans="1:3" x14ac:dyDescent="0.2">
      <c r="A113" s="222"/>
      <c r="B113" s="222"/>
      <c r="C113" s="222"/>
    </row>
    <row r="114" spans="1:3" x14ac:dyDescent="0.2">
      <c r="A114" s="222"/>
      <c r="B114" s="222"/>
      <c r="C114" s="222"/>
    </row>
    <row r="115" spans="1:3" x14ac:dyDescent="0.2">
      <c r="A115" s="222"/>
      <c r="B115" s="222"/>
      <c r="C115" s="222"/>
    </row>
    <row r="116" spans="1:3" x14ac:dyDescent="0.2">
      <c r="A116" s="222"/>
      <c r="B116" s="222"/>
      <c r="C116" s="222"/>
    </row>
    <row r="117" spans="1:3" x14ac:dyDescent="0.2">
      <c r="A117" s="222"/>
      <c r="B117" s="222"/>
      <c r="C117" s="222"/>
    </row>
    <row r="118" spans="1:3" x14ac:dyDescent="0.2">
      <c r="A118" s="222"/>
      <c r="B118" s="222"/>
      <c r="C118" s="222"/>
    </row>
    <row r="119" spans="1:3" x14ac:dyDescent="0.2">
      <c r="A119" s="222"/>
      <c r="B119" s="222"/>
      <c r="C119" s="222"/>
    </row>
    <row r="120" spans="1:3" x14ac:dyDescent="0.2">
      <c r="A120" s="222"/>
      <c r="B120" s="222"/>
      <c r="C120" s="222"/>
    </row>
    <row r="121" spans="1:3" x14ac:dyDescent="0.2">
      <c r="A121" s="222"/>
      <c r="B121" s="222"/>
      <c r="C121" s="222"/>
    </row>
    <row r="122" spans="1:3" x14ac:dyDescent="0.2">
      <c r="A122" s="222"/>
      <c r="B122" s="222"/>
      <c r="C122" s="222"/>
    </row>
    <row r="123" spans="1:3" x14ac:dyDescent="0.2">
      <c r="A123" s="222"/>
      <c r="B123" s="222"/>
      <c r="C123" s="222"/>
    </row>
    <row r="124" spans="1:3" x14ac:dyDescent="0.2">
      <c r="A124" s="222"/>
      <c r="B124" s="222"/>
      <c r="C124" s="222"/>
    </row>
    <row r="125" spans="1:3" x14ac:dyDescent="0.2">
      <c r="A125" s="222"/>
      <c r="B125" s="222"/>
      <c r="C125" s="222"/>
    </row>
    <row r="126" spans="1:3" x14ac:dyDescent="0.2">
      <c r="A126" s="222"/>
      <c r="B126" s="222"/>
      <c r="C126" s="222"/>
    </row>
    <row r="127" spans="1:3" x14ac:dyDescent="0.2">
      <c r="A127" s="222"/>
      <c r="B127" s="222"/>
      <c r="C127" s="222"/>
    </row>
    <row r="128" spans="1:3" x14ac:dyDescent="0.2">
      <c r="A128" s="222"/>
      <c r="B128" s="222"/>
      <c r="C128" s="222"/>
    </row>
    <row r="129" spans="1:3" x14ac:dyDescent="0.2">
      <c r="A129" s="222"/>
      <c r="B129" s="222"/>
      <c r="C129" s="222"/>
    </row>
    <row r="130" spans="1:3" x14ac:dyDescent="0.2">
      <c r="A130" s="222"/>
      <c r="B130" s="222"/>
      <c r="C130" s="222"/>
    </row>
    <row r="131" spans="1:3" x14ac:dyDescent="0.2">
      <c r="A131" s="222"/>
      <c r="B131" s="222"/>
      <c r="C131" s="222"/>
    </row>
    <row r="132" spans="1:3" x14ac:dyDescent="0.2">
      <c r="A132" s="222"/>
      <c r="B132" s="222"/>
      <c r="C132" s="222"/>
    </row>
    <row r="133" spans="1:3" x14ac:dyDescent="0.2">
      <c r="A133" s="222"/>
      <c r="B133" s="222"/>
      <c r="C133" s="222"/>
    </row>
    <row r="134" spans="1:3" x14ac:dyDescent="0.2">
      <c r="A134" s="222"/>
      <c r="B134" s="222"/>
      <c r="C134" s="222"/>
    </row>
    <row r="135" spans="1:3" x14ac:dyDescent="0.2">
      <c r="A135" s="222"/>
      <c r="B135" s="222"/>
      <c r="C135" s="222"/>
    </row>
    <row r="136" spans="1:3" x14ac:dyDescent="0.2">
      <c r="A136" s="222"/>
      <c r="B136" s="222"/>
      <c r="C136" s="222"/>
    </row>
    <row r="137" spans="1:3" x14ac:dyDescent="0.2">
      <c r="A137" s="222"/>
      <c r="B137" s="222"/>
      <c r="C137" s="222"/>
    </row>
    <row r="138" spans="1:3" x14ac:dyDescent="0.2">
      <c r="A138" s="222"/>
      <c r="B138" s="222"/>
      <c r="C138" s="222"/>
    </row>
    <row r="139" spans="1:3" x14ac:dyDescent="0.2">
      <c r="A139" s="222"/>
      <c r="B139" s="222"/>
      <c r="C139" s="222"/>
    </row>
    <row r="140" spans="1:3" x14ac:dyDescent="0.2">
      <c r="A140" s="222"/>
      <c r="B140" s="222"/>
      <c r="C140" s="222"/>
    </row>
    <row r="141" spans="1:3" x14ac:dyDescent="0.2">
      <c r="A141" s="222"/>
      <c r="B141" s="222"/>
      <c r="C141" s="222"/>
    </row>
    <row r="142" spans="1:3" x14ac:dyDescent="0.2">
      <c r="A142" s="222"/>
      <c r="B142" s="222"/>
      <c r="C142" s="222"/>
    </row>
    <row r="143" spans="1:3" x14ac:dyDescent="0.2">
      <c r="A143" s="222"/>
      <c r="B143" s="222"/>
      <c r="C143" s="222"/>
    </row>
    <row r="144" spans="1:3" x14ac:dyDescent="0.2">
      <c r="A144" s="222"/>
      <c r="B144" s="222"/>
      <c r="C144" s="222"/>
    </row>
    <row r="145" spans="1:3" x14ac:dyDescent="0.2">
      <c r="A145" s="222"/>
      <c r="B145" s="222"/>
      <c r="C145" s="222"/>
    </row>
    <row r="146" spans="1:3" x14ac:dyDescent="0.2">
      <c r="A146" s="222"/>
      <c r="B146" s="222"/>
      <c r="C146" s="222"/>
    </row>
    <row r="147" spans="1:3" x14ac:dyDescent="0.2">
      <c r="A147" s="222"/>
      <c r="B147" s="222"/>
      <c r="C147" s="222"/>
    </row>
    <row r="148" spans="1:3" x14ac:dyDescent="0.2">
      <c r="A148" s="222"/>
      <c r="B148" s="222"/>
      <c r="C148" s="222"/>
    </row>
    <row r="149" spans="1:3" x14ac:dyDescent="0.2">
      <c r="A149" s="222"/>
      <c r="B149" s="222"/>
      <c r="C149" s="222"/>
    </row>
    <row r="150" spans="1:3" x14ac:dyDescent="0.2">
      <c r="A150" s="222"/>
      <c r="B150" s="222"/>
      <c r="C150" s="222"/>
    </row>
    <row r="151" spans="1:3" x14ac:dyDescent="0.2">
      <c r="A151" s="222"/>
      <c r="B151" s="222"/>
      <c r="C151" s="222"/>
    </row>
    <row r="152" spans="1:3" x14ac:dyDescent="0.2">
      <c r="A152" s="222"/>
      <c r="B152" s="222"/>
      <c r="C152" s="222"/>
    </row>
    <row r="153" spans="1:3" x14ac:dyDescent="0.2">
      <c r="A153" s="222"/>
      <c r="B153" s="222"/>
      <c r="C153" s="222"/>
    </row>
    <row r="154" spans="1:3" x14ac:dyDescent="0.2">
      <c r="A154" s="222"/>
      <c r="B154" s="222"/>
      <c r="C154" s="222"/>
    </row>
    <row r="155" spans="1:3" x14ac:dyDescent="0.2">
      <c r="A155" s="222"/>
      <c r="B155" s="222"/>
      <c r="C155" s="222"/>
    </row>
    <row r="156" spans="1:3" x14ac:dyDescent="0.2">
      <c r="A156" s="222"/>
      <c r="B156" s="222"/>
      <c r="C156" s="222"/>
    </row>
    <row r="157" spans="1:3" x14ac:dyDescent="0.2">
      <c r="A157" s="222"/>
      <c r="B157" s="222"/>
      <c r="C157" s="222"/>
    </row>
    <row r="158" spans="1:3" x14ac:dyDescent="0.2">
      <c r="A158" s="222"/>
      <c r="B158" s="222"/>
      <c r="C158" s="222"/>
    </row>
    <row r="159" spans="1:3" x14ac:dyDescent="0.2">
      <c r="A159" s="222"/>
      <c r="B159" s="222"/>
      <c r="C159" s="222"/>
    </row>
    <row r="160" spans="1:3" x14ac:dyDescent="0.2">
      <c r="A160" s="222"/>
      <c r="B160" s="222"/>
      <c r="C160" s="222"/>
    </row>
    <row r="161" spans="1:3" x14ac:dyDescent="0.2">
      <c r="A161" s="222"/>
      <c r="B161" s="222"/>
      <c r="C161" s="222"/>
    </row>
    <row r="162" spans="1:3" x14ac:dyDescent="0.2">
      <c r="A162" s="222"/>
      <c r="B162" s="222"/>
      <c r="C162" s="222"/>
    </row>
    <row r="163" spans="1:3" x14ac:dyDescent="0.2">
      <c r="A163" s="222"/>
      <c r="B163" s="222"/>
      <c r="C163" s="222"/>
    </row>
    <row r="164" spans="1:3" x14ac:dyDescent="0.2">
      <c r="A164" s="222"/>
      <c r="B164" s="222"/>
      <c r="C164" s="222"/>
    </row>
    <row r="165" spans="1:3" x14ac:dyDescent="0.2">
      <c r="A165" s="222"/>
      <c r="B165" s="222"/>
      <c r="C165" s="222"/>
    </row>
    <row r="166" spans="1:3" x14ac:dyDescent="0.2">
      <c r="A166" s="222"/>
      <c r="B166" s="222"/>
      <c r="C166" s="222"/>
    </row>
    <row r="167" spans="1:3" x14ac:dyDescent="0.2">
      <c r="A167" s="222"/>
      <c r="B167" s="222"/>
      <c r="C167" s="222"/>
    </row>
    <row r="168" spans="1:3" x14ac:dyDescent="0.2">
      <c r="A168" s="222"/>
      <c r="B168" s="222"/>
      <c r="C168" s="222"/>
    </row>
    <row r="169" spans="1:3" x14ac:dyDescent="0.2">
      <c r="A169" s="222"/>
      <c r="B169" s="222"/>
      <c r="C169" s="222"/>
    </row>
    <row r="170" spans="1:3" x14ac:dyDescent="0.2">
      <c r="A170" s="222"/>
      <c r="B170" s="222"/>
      <c r="C170" s="222"/>
    </row>
    <row r="171" spans="1:3" x14ac:dyDescent="0.2">
      <c r="A171" s="222"/>
      <c r="B171" s="222"/>
      <c r="C171" s="222"/>
    </row>
    <row r="172" spans="1:3" x14ac:dyDescent="0.2">
      <c r="A172" s="222"/>
      <c r="B172" s="222"/>
      <c r="C172" s="222"/>
    </row>
    <row r="173" spans="1:3" x14ac:dyDescent="0.2">
      <c r="A173" s="222"/>
      <c r="B173" s="222"/>
      <c r="C173" s="222"/>
    </row>
    <row r="174" spans="1:3" x14ac:dyDescent="0.2">
      <c r="A174" s="222"/>
      <c r="B174" s="222"/>
      <c r="C174" s="222"/>
    </row>
    <row r="175" spans="1:3" x14ac:dyDescent="0.2">
      <c r="A175" s="222"/>
      <c r="B175" s="222"/>
      <c r="C175" s="222"/>
    </row>
  </sheetData>
  <sheetProtection password="CC53" sheet="1" objects="1" scenarios="1"/>
  <mergeCells count="3">
    <mergeCell ref="A1:C1"/>
    <mergeCell ref="A2:C2"/>
    <mergeCell ref="A28:B28"/>
  </mergeCells>
  <printOptions horizontalCentered="1" gridLines="1"/>
  <pageMargins left="0.17" right="0.19" top="0.7" bottom="0.37" header="0.38" footer="0.16"/>
  <pageSetup scale="85" orientation="portrait" horizontalDpi="1200" verticalDpi="1200" r:id="rId1"/>
  <headerFooter alignWithMargins="0">
    <oddHeader>&amp;L&amp;9Alta California Regional Center Budget &amp;A Form</oddHeader>
    <oddFooter>&amp;LPrinted  &amp;D  &amp;T&amp;C&amp;P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sheetPr>
  <dimension ref="A1:K29"/>
  <sheetViews>
    <sheetView showGridLines="0" topLeftCell="A7" zoomScaleNormal="100" workbookViewId="0">
      <selection activeCell="A5" sqref="A5:D5"/>
    </sheetView>
  </sheetViews>
  <sheetFormatPr defaultColWidth="8.875" defaultRowHeight="18" x14ac:dyDescent="0.35"/>
  <cols>
    <col min="1" max="4" width="8.75" style="129" customWidth="1"/>
    <col min="5" max="8" width="8.875" style="129"/>
    <col min="9" max="9" width="4.875" style="129" customWidth="1"/>
    <col min="10" max="10" width="13.5" style="129" customWidth="1"/>
    <col min="11" max="11" width="8.875" style="129"/>
    <col min="12" max="16384" width="8.875" style="176"/>
  </cols>
  <sheetData>
    <row r="1" spans="1:10" x14ac:dyDescent="0.35">
      <c r="A1" s="12" t="s">
        <v>106</v>
      </c>
    </row>
    <row r="2" spans="1:10" x14ac:dyDescent="0.35">
      <c r="A2" s="14" t="s">
        <v>107</v>
      </c>
      <c r="F2" s="129" t="s">
        <v>167</v>
      </c>
    </row>
    <row r="3" spans="1:10" x14ac:dyDescent="0.35">
      <c r="G3" s="129" t="s">
        <v>167</v>
      </c>
    </row>
    <row r="4" spans="1:10" ht="15" customHeight="1" x14ac:dyDescent="0.35">
      <c r="A4" s="333" t="s">
        <v>266</v>
      </c>
      <c r="B4" s="333"/>
      <c r="C4" s="334"/>
      <c r="D4" s="130"/>
      <c r="E4" s="333" t="s">
        <v>267</v>
      </c>
      <c r="F4" s="333"/>
      <c r="G4" s="334"/>
      <c r="H4" s="332" t="s">
        <v>143</v>
      </c>
      <c r="I4" s="332"/>
      <c r="J4" s="213" t="s">
        <v>167</v>
      </c>
    </row>
    <row r="5" spans="1:10" ht="39" customHeight="1" x14ac:dyDescent="0.35">
      <c r="A5" s="329" t="s">
        <v>167</v>
      </c>
      <c r="B5" s="330"/>
      <c r="C5" s="330"/>
      <c r="D5" s="331"/>
      <c r="E5" s="329"/>
      <c r="F5" s="330"/>
      <c r="G5" s="331"/>
      <c r="H5" s="329"/>
      <c r="I5" s="335"/>
      <c r="J5" s="336"/>
    </row>
    <row r="6" spans="1:10" x14ac:dyDescent="0.35">
      <c r="A6" s="131" t="s">
        <v>104</v>
      </c>
      <c r="B6" s="132"/>
      <c r="C6" s="132"/>
      <c r="D6" s="132"/>
      <c r="E6" s="132"/>
      <c r="F6" s="132"/>
      <c r="G6" s="132"/>
      <c r="H6" s="132"/>
      <c r="I6" s="132"/>
      <c r="J6" s="133"/>
    </row>
    <row r="7" spans="1:10" ht="30" customHeight="1" x14ac:dyDescent="0.35">
      <c r="A7" s="320" t="s">
        <v>167</v>
      </c>
      <c r="B7" s="321"/>
      <c r="C7" s="321"/>
      <c r="D7" s="321"/>
      <c r="E7" s="321"/>
      <c r="F7" s="321"/>
      <c r="G7" s="321"/>
      <c r="H7" s="321"/>
      <c r="I7" s="321"/>
      <c r="J7" s="322"/>
    </row>
    <row r="8" spans="1:10" x14ac:dyDescent="0.35">
      <c r="A8" s="134" t="s">
        <v>145</v>
      </c>
      <c r="B8" s="126"/>
      <c r="C8" s="126"/>
      <c r="D8" s="126" t="s">
        <v>144</v>
      </c>
      <c r="E8" s="126" t="s">
        <v>146</v>
      </c>
      <c r="F8" s="126"/>
      <c r="G8" s="126"/>
      <c r="H8" s="126"/>
      <c r="I8" s="126"/>
      <c r="J8" s="127"/>
    </row>
    <row r="9" spans="1:10" ht="30" customHeight="1" x14ac:dyDescent="0.35">
      <c r="A9" s="320"/>
      <c r="B9" s="321"/>
      <c r="C9" s="322"/>
      <c r="D9" s="15"/>
      <c r="E9" s="320"/>
      <c r="F9" s="322"/>
      <c r="G9" s="128"/>
      <c r="H9" s="128"/>
      <c r="I9" s="128"/>
      <c r="J9" s="177"/>
    </row>
    <row r="10" spans="1:10" x14ac:dyDescent="0.35">
      <c r="A10" s="135" t="s">
        <v>115</v>
      </c>
      <c r="B10" s="135"/>
      <c r="C10" s="135"/>
      <c r="D10" s="135"/>
      <c r="E10" s="211" t="s">
        <v>105</v>
      </c>
      <c r="F10" s="211"/>
      <c r="G10" s="136" t="s">
        <v>148</v>
      </c>
      <c r="I10" s="136"/>
      <c r="J10" s="212"/>
    </row>
    <row r="11" spans="1:10" ht="30" customHeight="1" x14ac:dyDescent="0.35">
      <c r="A11" s="323"/>
      <c r="B11" s="324"/>
      <c r="C11" s="324"/>
      <c r="D11" s="325"/>
      <c r="E11" s="300"/>
      <c r="F11" s="301"/>
      <c r="G11" s="328"/>
      <c r="H11" s="326"/>
      <c r="I11" s="326"/>
      <c r="J11" s="327"/>
    </row>
    <row r="12" spans="1:10" x14ac:dyDescent="0.35">
      <c r="A12" s="137" t="s">
        <v>110</v>
      </c>
      <c r="B12" s="138"/>
      <c r="C12" s="138"/>
      <c r="D12" s="138"/>
      <c r="E12" s="139" t="s">
        <v>105</v>
      </c>
      <c r="F12" s="139"/>
      <c r="G12" s="136" t="s">
        <v>147</v>
      </c>
      <c r="H12" s="136"/>
      <c r="I12" s="136"/>
      <c r="J12" s="136"/>
    </row>
    <row r="13" spans="1:10" ht="30" customHeight="1" x14ac:dyDescent="0.35">
      <c r="A13" s="323"/>
      <c r="B13" s="324"/>
      <c r="C13" s="324"/>
      <c r="D13" s="325"/>
      <c r="E13" s="320"/>
      <c r="F13" s="322"/>
      <c r="G13" s="326"/>
      <c r="H13" s="326"/>
      <c r="I13" s="326"/>
      <c r="J13" s="327"/>
    </row>
    <row r="14" spans="1:10" x14ac:dyDescent="0.35">
      <c r="A14" s="134" t="s">
        <v>109</v>
      </c>
      <c r="B14" s="126"/>
      <c r="C14" s="126"/>
      <c r="D14" s="178"/>
      <c r="E14" s="179" t="s">
        <v>108</v>
      </c>
      <c r="F14" s="179"/>
      <c r="G14" s="179"/>
      <c r="H14" s="139" t="s">
        <v>280</v>
      </c>
      <c r="I14" s="139"/>
      <c r="J14" s="180"/>
    </row>
    <row r="15" spans="1:10" ht="30" customHeight="1" x14ac:dyDescent="0.35">
      <c r="A15" s="303"/>
      <c r="B15" s="304"/>
      <c r="C15" s="304"/>
      <c r="D15" s="305"/>
      <c r="E15" s="300"/>
      <c r="F15" s="301"/>
      <c r="G15" s="302"/>
      <c r="H15" s="303"/>
      <c r="I15" s="304"/>
      <c r="J15" s="305"/>
    </row>
    <row r="16" spans="1:10" x14ac:dyDescent="0.35">
      <c r="A16" s="134" t="s">
        <v>114</v>
      </c>
      <c r="B16" s="126"/>
      <c r="C16" s="126"/>
      <c r="D16" s="126"/>
      <c r="E16" s="126"/>
      <c r="F16" s="126"/>
      <c r="G16" s="126"/>
      <c r="H16" s="126"/>
      <c r="I16" s="126"/>
      <c r="J16" s="127"/>
    </row>
    <row r="17" spans="1:10" ht="64.900000000000006" customHeight="1" x14ac:dyDescent="0.35">
      <c r="A17" s="317"/>
      <c r="B17" s="318"/>
      <c r="C17" s="318"/>
      <c r="D17" s="318"/>
      <c r="E17" s="318"/>
      <c r="F17" s="318"/>
      <c r="G17" s="318"/>
      <c r="H17" s="318"/>
      <c r="I17" s="318"/>
      <c r="J17" s="319"/>
    </row>
    <row r="18" spans="1:10" ht="24.6" customHeight="1" x14ac:dyDescent="0.35">
      <c r="A18" s="128"/>
      <c r="B18" s="128"/>
      <c r="C18" s="128"/>
      <c r="D18" s="128"/>
      <c r="E18" s="136"/>
      <c r="F18" s="136"/>
      <c r="G18" s="136"/>
    </row>
    <row r="19" spans="1:10" ht="24.6" customHeight="1" x14ac:dyDescent="0.35">
      <c r="A19" s="128"/>
      <c r="B19" s="128"/>
      <c r="C19" s="128"/>
      <c r="D19" s="128"/>
      <c r="E19" s="136"/>
      <c r="F19" s="136"/>
      <c r="G19" s="136"/>
    </row>
    <row r="20" spans="1:10" ht="24.6" customHeight="1" x14ac:dyDescent="0.35">
      <c r="A20" s="128"/>
      <c r="B20" s="128"/>
      <c r="C20" s="128"/>
      <c r="D20" s="128"/>
      <c r="E20" s="136"/>
      <c r="F20" s="136"/>
      <c r="G20" s="136"/>
    </row>
    <row r="21" spans="1:10" ht="24.6" customHeight="1" x14ac:dyDescent="0.35">
      <c r="A21" s="128"/>
      <c r="B21" s="128"/>
      <c r="C21" s="128"/>
      <c r="D21" s="128"/>
      <c r="E21" s="136"/>
      <c r="F21" s="136"/>
      <c r="G21" s="136"/>
    </row>
    <row r="22" spans="1:10" ht="24.6" customHeight="1" x14ac:dyDescent="0.35">
      <c r="A22" s="128"/>
      <c r="B22" s="128"/>
      <c r="C22" s="128"/>
      <c r="D22" s="128"/>
      <c r="E22" s="136"/>
      <c r="F22" s="136"/>
      <c r="G22" s="136"/>
    </row>
    <row r="23" spans="1:10" ht="24.6" customHeight="1" x14ac:dyDescent="0.35">
      <c r="A23" s="128"/>
      <c r="B23" s="128"/>
      <c r="C23" s="128"/>
      <c r="D23" s="128"/>
      <c r="E23" s="136"/>
      <c r="F23" s="136"/>
      <c r="G23" s="136"/>
    </row>
    <row r="24" spans="1:10" ht="24.6" customHeight="1" x14ac:dyDescent="0.35">
      <c r="A24" s="128"/>
      <c r="B24" s="128"/>
      <c r="C24" s="128"/>
      <c r="D24" s="128"/>
      <c r="E24" s="136"/>
      <c r="F24" s="136"/>
      <c r="G24" s="136"/>
    </row>
    <row r="25" spans="1:10" ht="24.6" customHeight="1" x14ac:dyDescent="0.35">
      <c r="A25" s="128"/>
      <c r="B25" s="128"/>
      <c r="C25" s="128"/>
      <c r="D25" s="128"/>
      <c r="E25" s="136"/>
      <c r="F25" s="136"/>
      <c r="G25" s="136"/>
    </row>
    <row r="26" spans="1:10" ht="67.900000000000006" customHeight="1" thickBot="1" x14ac:dyDescent="0.4">
      <c r="A26" s="306" t="s">
        <v>111</v>
      </c>
      <c r="B26" s="307"/>
      <c r="C26" s="307"/>
      <c r="D26" s="307"/>
      <c r="E26" s="307"/>
      <c r="F26" s="307"/>
      <c r="G26" s="307"/>
      <c r="H26" s="307"/>
      <c r="I26" s="307"/>
      <c r="J26" s="308"/>
    </row>
    <row r="27" spans="1:10" ht="15" customHeight="1" thickTop="1" x14ac:dyDescent="0.35">
      <c r="A27" s="309" t="s">
        <v>112</v>
      </c>
      <c r="B27" s="310"/>
      <c r="C27" s="310"/>
      <c r="D27" s="310"/>
      <c r="E27" s="310"/>
      <c r="F27" s="310"/>
      <c r="G27" s="313" t="s">
        <v>113</v>
      </c>
      <c r="H27" s="310"/>
      <c r="I27" s="310"/>
      <c r="J27" s="314"/>
    </row>
    <row r="28" spans="1:10" ht="37.15" customHeight="1" thickBot="1" x14ac:dyDescent="0.4">
      <c r="A28" s="311"/>
      <c r="B28" s="312"/>
      <c r="C28" s="312"/>
      <c r="D28" s="312"/>
      <c r="E28" s="312"/>
      <c r="F28" s="312"/>
      <c r="G28" s="315"/>
      <c r="H28" s="312"/>
      <c r="I28" s="312"/>
      <c r="J28" s="316"/>
    </row>
    <row r="29" spans="1:10" ht="18.75" thickTop="1" x14ac:dyDescent="0.35"/>
  </sheetData>
  <sheetProtection selectLockedCells="1"/>
  <mergeCells count="22">
    <mergeCell ref="A5:D5"/>
    <mergeCell ref="H4:I4"/>
    <mergeCell ref="E5:G5"/>
    <mergeCell ref="A4:C4"/>
    <mergeCell ref="E4:G4"/>
    <mergeCell ref="H5:J5"/>
    <mergeCell ref="A7:J7"/>
    <mergeCell ref="A11:D11"/>
    <mergeCell ref="A13:D13"/>
    <mergeCell ref="A9:C9"/>
    <mergeCell ref="E9:F9"/>
    <mergeCell ref="E13:F13"/>
    <mergeCell ref="G13:J13"/>
    <mergeCell ref="E11:F11"/>
    <mergeCell ref="G11:J11"/>
    <mergeCell ref="E15:G15"/>
    <mergeCell ref="A15:D15"/>
    <mergeCell ref="H15:J15"/>
    <mergeCell ref="A26:J26"/>
    <mergeCell ref="A27:F28"/>
    <mergeCell ref="G27:J28"/>
    <mergeCell ref="A17:J17"/>
  </mergeCells>
  <phoneticPr fontId="3" type="noConversion"/>
  <pageMargins left="0.5" right="0.5" top="0.7" bottom="0.4" header="0.38" footer="0.2"/>
  <pageSetup orientation="portrait" horizontalDpi="1200" verticalDpi="1200" r:id="rId1"/>
  <headerFooter alignWithMargins="0">
    <oddHeader>&amp;L&amp;9Alta California Regional Center Vendor Cost Information &amp;A Form</oddHeader>
    <oddFooter>&amp;LPrinted &amp;D &amp;T&amp;C&amp;P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249977111117893"/>
  </sheetPr>
  <dimension ref="A1:I210"/>
  <sheetViews>
    <sheetView showGridLines="0" zoomScaleNormal="100" workbookViewId="0">
      <pane ySplit="3" topLeftCell="A4" activePane="bottomLeft" state="frozen"/>
      <selection pane="bottomLeft" activeCell="A11" sqref="A11"/>
    </sheetView>
  </sheetViews>
  <sheetFormatPr defaultColWidth="8.75" defaultRowHeight="16.5" x14ac:dyDescent="0.3"/>
  <cols>
    <col min="1" max="1" width="37.75" style="17" customWidth="1"/>
    <col min="2" max="2" width="10.25" style="17" customWidth="1"/>
    <col min="3" max="3" width="9.125" style="17" customWidth="1"/>
    <col min="4" max="5" width="10.25" style="17" customWidth="1"/>
    <col min="6" max="6" width="11.25" style="17" customWidth="1"/>
    <col min="7" max="7" width="8.75" style="17"/>
    <col min="8" max="16384" width="8.75" style="2"/>
  </cols>
  <sheetData>
    <row r="1" spans="1:9" ht="21" customHeight="1" x14ac:dyDescent="0.35">
      <c r="A1" s="141" t="s">
        <v>56</v>
      </c>
      <c r="B1" s="337" t="str">
        <f>'Cover Letter'!A5</f>
        <v xml:space="preserve"> </v>
      </c>
      <c r="C1" s="338"/>
      <c r="D1" s="338"/>
      <c r="E1" s="338"/>
      <c r="F1" s="338"/>
    </row>
    <row r="2" spans="1:9" ht="64.5" customHeight="1" x14ac:dyDescent="0.35">
      <c r="A2" s="339" t="s">
        <v>98</v>
      </c>
      <c r="B2" s="340"/>
      <c r="C2" s="340"/>
      <c r="D2" s="340"/>
      <c r="E2" s="340"/>
      <c r="F2" s="340"/>
      <c r="G2" s="18"/>
      <c r="H2" s="3"/>
      <c r="I2" s="3"/>
    </row>
    <row r="3" spans="1:9" s="112" customFormat="1" ht="14.25" customHeight="1" x14ac:dyDescent="0.3">
      <c r="A3" s="142"/>
      <c r="B3" s="143"/>
      <c r="C3" s="143"/>
      <c r="D3" s="143"/>
      <c r="E3" s="143"/>
      <c r="F3" s="143"/>
      <c r="G3" s="111"/>
    </row>
    <row r="4" spans="1:9" s="112" customFormat="1" x14ac:dyDescent="0.3">
      <c r="A4" s="19" t="s">
        <v>9</v>
      </c>
      <c r="B4" s="19" t="s">
        <v>36</v>
      </c>
      <c r="C4" s="19" t="s">
        <v>10</v>
      </c>
      <c r="D4" s="19" t="s">
        <v>11</v>
      </c>
      <c r="E4" s="19" t="s">
        <v>12</v>
      </c>
      <c r="F4" s="113" t="s">
        <v>52</v>
      </c>
      <c r="G4" s="111"/>
    </row>
    <row r="5" spans="1:9" ht="17.25" thickBot="1" x14ac:dyDescent="0.35">
      <c r="A5" s="20" t="s">
        <v>18</v>
      </c>
      <c r="B5" s="21"/>
      <c r="C5" s="21"/>
      <c r="D5" s="21"/>
      <c r="E5" s="22" t="s">
        <v>54</v>
      </c>
      <c r="F5" s="114" t="s">
        <v>55</v>
      </c>
    </row>
    <row r="6" spans="1:9" ht="15" customHeight="1" x14ac:dyDescent="0.3">
      <c r="A6" s="341" t="s">
        <v>13</v>
      </c>
      <c r="B6" s="341" t="s">
        <v>39</v>
      </c>
      <c r="C6" s="341" t="s">
        <v>53</v>
      </c>
      <c r="D6" s="341" t="s">
        <v>120</v>
      </c>
      <c r="E6" s="341" t="s">
        <v>38</v>
      </c>
      <c r="F6" s="341" t="s">
        <v>37</v>
      </c>
    </row>
    <row r="7" spans="1:9" ht="15" customHeight="1" x14ac:dyDescent="0.3">
      <c r="A7" s="342"/>
      <c r="B7" s="342" t="s">
        <v>14</v>
      </c>
      <c r="C7" s="342"/>
      <c r="D7" s="342" t="s">
        <v>15</v>
      </c>
      <c r="E7" s="342" t="s">
        <v>15</v>
      </c>
      <c r="F7" s="342"/>
    </row>
    <row r="8" spans="1:9" ht="54" customHeight="1" thickBot="1" x14ac:dyDescent="0.35">
      <c r="A8" s="343"/>
      <c r="B8" s="343"/>
      <c r="C8" s="343"/>
      <c r="D8" s="343" t="s">
        <v>16</v>
      </c>
      <c r="E8" s="343" t="s">
        <v>16</v>
      </c>
      <c r="F8" s="343"/>
    </row>
    <row r="9" spans="1:9" x14ac:dyDescent="0.3">
      <c r="A9" s="23"/>
      <c r="B9" s="24"/>
      <c r="C9" s="25"/>
      <c r="D9" s="26"/>
      <c r="E9" s="27">
        <f t="shared" ref="E9:E19" si="0">+C9*D9*2080</f>
        <v>0</v>
      </c>
      <c r="F9" s="28">
        <f>ROUND(B9*C9*D9,0)</f>
        <v>0</v>
      </c>
    </row>
    <row r="10" spans="1:9" x14ac:dyDescent="0.3">
      <c r="A10" s="29"/>
      <c r="B10" s="30"/>
      <c r="C10" s="31"/>
      <c r="D10" s="32"/>
      <c r="E10" s="27">
        <f t="shared" si="0"/>
        <v>0</v>
      </c>
      <c r="F10" s="28">
        <f>ROUND(B10*C10*D10,0)</f>
        <v>0</v>
      </c>
    </row>
    <row r="11" spans="1:9" x14ac:dyDescent="0.3">
      <c r="A11" s="29"/>
      <c r="B11" s="30"/>
      <c r="C11" s="31"/>
      <c r="D11" s="32"/>
      <c r="E11" s="27">
        <f t="shared" si="0"/>
        <v>0</v>
      </c>
      <c r="F11" s="28">
        <f t="shared" ref="F11:F19" si="1">ROUND(B11*C11*D11,0)</f>
        <v>0</v>
      </c>
    </row>
    <row r="12" spans="1:9" x14ac:dyDescent="0.3">
      <c r="A12" s="29"/>
      <c r="B12" s="30"/>
      <c r="C12" s="31"/>
      <c r="D12" s="32"/>
      <c r="E12" s="27">
        <f t="shared" si="0"/>
        <v>0</v>
      </c>
      <c r="F12" s="28">
        <f t="shared" si="1"/>
        <v>0</v>
      </c>
    </row>
    <row r="13" spans="1:9" x14ac:dyDescent="0.3">
      <c r="A13" s="29"/>
      <c r="B13" s="30"/>
      <c r="C13" s="31"/>
      <c r="D13" s="32"/>
      <c r="E13" s="27">
        <f t="shared" si="0"/>
        <v>0</v>
      </c>
      <c r="F13" s="28">
        <f t="shared" si="1"/>
        <v>0</v>
      </c>
    </row>
    <row r="14" spans="1:9" x14ac:dyDescent="0.3">
      <c r="A14" s="29"/>
      <c r="B14" s="30"/>
      <c r="C14" s="31"/>
      <c r="D14" s="32"/>
      <c r="E14" s="27">
        <f t="shared" si="0"/>
        <v>0</v>
      </c>
      <c r="F14" s="28">
        <f t="shared" si="1"/>
        <v>0</v>
      </c>
    </row>
    <row r="15" spans="1:9" x14ac:dyDescent="0.3">
      <c r="A15" s="29"/>
      <c r="B15" s="30"/>
      <c r="C15" s="31"/>
      <c r="D15" s="32"/>
      <c r="E15" s="27">
        <f t="shared" si="0"/>
        <v>0</v>
      </c>
      <c r="F15" s="28">
        <f t="shared" si="1"/>
        <v>0</v>
      </c>
    </row>
    <row r="16" spans="1:9" x14ac:dyDescent="0.3">
      <c r="A16" s="29"/>
      <c r="B16" s="30"/>
      <c r="C16" s="31"/>
      <c r="D16" s="32"/>
      <c r="E16" s="27">
        <f t="shared" si="0"/>
        <v>0</v>
      </c>
      <c r="F16" s="28">
        <f t="shared" si="1"/>
        <v>0</v>
      </c>
    </row>
    <row r="17" spans="1:6" x14ac:dyDescent="0.3">
      <c r="A17" s="29"/>
      <c r="B17" s="30"/>
      <c r="C17" s="31"/>
      <c r="D17" s="32"/>
      <c r="E17" s="27">
        <f t="shared" si="0"/>
        <v>0</v>
      </c>
      <c r="F17" s="28">
        <f t="shared" si="1"/>
        <v>0</v>
      </c>
    </row>
    <row r="18" spans="1:6" x14ac:dyDescent="0.3">
      <c r="A18" s="29"/>
      <c r="B18" s="30"/>
      <c r="C18" s="31"/>
      <c r="D18" s="32"/>
      <c r="E18" s="27">
        <f t="shared" si="0"/>
        <v>0</v>
      </c>
      <c r="F18" s="28">
        <f t="shared" si="1"/>
        <v>0</v>
      </c>
    </row>
    <row r="19" spans="1:6" x14ac:dyDescent="0.3">
      <c r="A19" s="29"/>
      <c r="B19" s="30"/>
      <c r="C19" s="31"/>
      <c r="D19" s="32"/>
      <c r="E19" s="27">
        <f t="shared" si="0"/>
        <v>0</v>
      </c>
      <c r="F19" s="28">
        <f t="shared" si="1"/>
        <v>0</v>
      </c>
    </row>
    <row r="20" spans="1:6" x14ac:dyDescent="0.3">
      <c r="A20" s="35" t="s">
        <v>40</v>
      </c>
      <c r="B20" s="35"/>
      <c r="C20" s="35"/>
      <c r="D20" s="35"/>
      <c r="E20" s="35"/>
      <c r="F20" s="36">
        <f>SUM(F9:F19)</f>
        <v>0</v>
      </c>
    </row>
    <row r="21" spans="1:6" x14ac:dyDescent="0.3">
      <c r="A21" s="140"/>
      <c r="B21" s="140"/>
      <c r="C21" s="140"/>
      <c r="D21" s="140"/>
      <c r="E21" s="140"/>
      <c r="F21" s="140"/>
    </row>
    <row r="22" spans="1:6" ht="0.75" customHeight="1" x14ac:dyDescent="0.3">
      <c r="A22" s="140"/>
      <c r="B22" s="140"/>
      <c r="C22" s="140"/>
      <c r="D22" s="140"/>
      <c r="E22" s="140"/>
      <c r="F22" s="140"/>
    </row>
    <row r="23" spans="1:6" x14ac:dyDescent="0.3">
      <c r="A23" s="19" t="s">
        <v>9</v>
      </c>
      <c r="B23" s="19" t="s">
        <v>36</v>
      </c>
      <c r="C23" s="19" t="s">
        <v>10</v>
      </c>
      <c r="D23" s="19" t="s">
        <v>11</v>
      </c>
      <c r="E23" s="19" t="s">
        <v>12</v>
      </c>
      <c r="F23" s="113" t="s">
        <v>52</v>
      </c>
    </row>
    <row r="24" spans="1:6" ht="17.25" thickBot="1" x14ac:dyDescent="0.35">
      <c r="A24" s="20" t="s">
        <v>119</v>
      </c>
      <c r="B24" s="21"/>
      <c r="C24" s="21"/>
      <c r="D24" s="21"/>
      <c r="E24" s="22" t="s">
        <v>54</v>
      </c>
      <c r="F24" s="114" t="s">
        <v>55</v>
      </c>
    </row>
    <row r="25" spans="1:6" ht="13.9" customHeight="1" x14ac:dyDescent="0.3">
      <c r="A25" s="341" t="s">
        <v>13</v>
      </c>
      <c r="B25" s="341" t="s">
        <v>39</v>
      </c>
      <c r="C25" s="341" t="s">
        <v>53</v>
      </c>
      <c r="D25" s="341" t="s">
        <v>120</v>
      </c>
      <c r="E25" s="341" t="s">
        <v>38</v>
      </c>
      <c r="F25" s="341" t="s">
        <v>37</v>
      </c>
    </row>
    <row r="26" spans="1:6" x14ac:dyDescent="0.3">
      <c r="A26" s="342"/>
      <c r="B26" s="342" t="s">
        <v>14</v>
      </c>
      <c r="C26" s="342"/>
      <c r="D26" s="342" t="s">
        <v>15</v>
      </c>
      <c r="E26" s="342" t="s">
        <v>15</v>
      </c>
      <c r="F26" s="342"/>
    </row>
    <row r="27" spans="1:6" ht="55.5" customHeight="1" thickBot="1" x14ac:dyDescent="0.35">
      <c r="A27" s="343"/>
      <c r="B27" s="343"/>
      <c r="C27" s="343"/>
      <c r="D27" s="343" t="s">
        <v>16</v>
      </c>
      <c r="E27" s="343" t="s">
        <v>16</v>
      </c>
      <c r="F27" s="343"/>
    </row>
    <row r="28" spans="1:6" x14ac:dyDescent="0.3">
      <c r="A28" s="23"/>
      <c r="B28" s="24"/>
      <c r="C28" s="37"/>
      <c r="D28" s="26"/>
      <c r="E28" s="27">
        <f>+C28*D28*2080</f>
        <v>0</v>
      </c>
      <c r="F28" s="28">
        <f>ROUND(B28*C28*D28,0)</f>
        <v>0</v>
      </c>
    </row>
    <row r="29" spans="1:6" x14ac:dyDescent="0.3">
      <c r="A29" s="29"/>
      <c r="B29" s="24"/>
      <c r="C29" s="37"/>
      <c r="D29" s="26"/>
      <c r="E29" s="27">
        <f t="shared" ref="E29:E38" si="2">+C29*D29*2080</f>
        <v>0</v>
      </c>
      <c r="F29" s="28">
        <f>ROUND(B29*C29*D29,0)</f>
        <v>0</v>
      </c>
    </row>
    <row r="30" spans="1:6" x14ac:dyDescent="0.3">
      <c r="A30" s="29"/>
      <c r="B30" s="30"/>
      <c r="C30" s="38"/>
      <c r="D30" s="32"/>
      <c r="E30" s="27">
        <f t="shared" si="2"/>
        <v>0</v>
      </c>
      <c r="F30" s="28">
        <f>ROUND(B30*C30*D30,0)</f>
        <v>0</v>
      </c>
    </row>
    <row r="31" spans="1:6" x14ac:dyDescent="0.3">
      <c r="A31" s="29" t="s">
        <v>167</v>
      </c>
      <c r="B31" s="30"/>
      <c r="C31" s="38"/>
      <c r="D31" s="32"/>
      <c r="E31" s="27">
        <f t="shared" si="2"/>
        <v>0</v>
      </c>
      <c r="F31" s="28">
        <f t="shared" ref="F31:F38" si="3">ROUND(B31*C31*D31,0)</f>
        <v>0</v>
      </c>
    </row>
    <row r="32" spans="1:6" x14ac:dyDescent="0.3">
      <c r="A32" s="29"/>
      <c r="B32" s="30"/>
      <c r="C32" s="38"/>
      <c r="D32" s="32"/>
      <c r="E32" s="27">
        <f t="shared" si="2"/>
        <v>0</v>
      </c>
      <c r="F32" s="28">
        <f t="shared" si="3"/>
        <v>0</v>
      </c>
    </row>
    <row r="33" spans="1:7" x14ac:dyDescent="0.3">
      <c r="A33" s="29"/>
      <c r="B33" s="30"/>
      <c r="C33" s="38"/>
      <c r="D33" s="32"/>
      <c r="E33" s="27">
        <f t="shared" si="2"/>
        <v>0</v>
      </c>
      <c r="F33" s="28">
        <f t="shared" si="3"/>
        <v>0</v>
      </c>
    </row>
    <row r="34" spans="1:7" x14ac:dyDescent="0.3">
      <c r="A34" s="29"/>
      <c r="B34" s="30"/>
      <c r="C34" s="38"/>
      <c r="D34" s="32"/>
      <c r="E34" s="27">
        <f t="shared" si="2"/>
        <v>0</v>
      </c>
      <c r="F34" s="28">
        <f t="shared" si="3"/>
        <v>0</v>
      </c>
    </row>
    <row r="35" spans="1:7" x14ac:dyDescent="0.3">
      <c r="A35" s="29"/>
      <c r="B35" s="30"/>
      <c r="C35" s="38"/>
      <c r="D35" s="32"/>
      <c r="E35" s="27">
        <f t="shared" si="2"/>
        <v>0</v>
      </c>
      <c r="F35" s="28">
        <f t="shared" si="3"/>
        <v>0</v>
      </c>
    </row>
    <row r="36" spans="1:7" x14ac:dyDescent="0.3">
      <c r="A36" s="29"/>
      <c r="B36" s="30"/>
      <c r="C36" s="38"/>
      <c r="D36" s="32"/>
      <c r="E36" s="27">
        <f t="shared" si="2"/>
        <v>0</v>
      </c>
      <c r="F36" s="28">
        <f t="shared" si="3"/>
        <v>0</v>
      </c>
    </row>
    <row r="37" spans="1:7" x14ac:dyDescent="0.3">
      <c r="A37" s="29"/>
      <c r="B37" s="30"/>
      <c r="C37" s="38"/>
      <c r="D37" s="32"/>
      <c r="E37" s="27">
        <f t="shared" si="2"/>
        <v>0</v>
      </c>
      <c r="F37" s="28">
        <f t="shared" si="3"/>
        <v>0</v>
      </c>
    </row>
    <row r="38" spans="1:7" x14ac:dyDescent="0.3">
      <c r="A38" s="182"/>
      <c r="B38" s="33"/>
      <c r="C38" s="39"/>
      <c r="D38" s="34"/>
      <c r="E38" s="27">
        <f t="shared" si="2"/>
        <v>0</v>
      </c>
      <c r="F38" s="28">
        <f t="shared" si="3"/>
        <v>0</v>
      </c>
    </row>
    <row r="39" spans="1:7" x14ac:dyDescent="0.3">
      <c r="A39" s="35" t="s">
        <v>41</v>
      </c>
      <c r="B39" s="35"/>
      <c r="C39" s="35"/>
      <c r="D39" s="35"/>
      <c r="E39" s="35"/>
      <c r="F39" s="36">
        <f>SUM(F28:F38)</f>
        <v>0</v>
      </c>
    </row>
    <row r="40" spans="1:7" s="181" customFormat="1" x14ac:dyDescent="0.3">
      <c r="A40" s="140"/>
      <c r="B40" s="140"/>
      <c r="C40" s="140"/>
      <c r="D40" s="140"/>
      <c r="E40" s="140"/>
      <c r="F40" s="140"/>
      <c r="G40" s="140"/>
    </row>
    <row r="41" spans="1:7" s="181" customFormat="1" x14ac:dyDescent="0.3">
      <c r="A41" s="140"/>
      <c r="B41" s="140"/>
      <c r="C41" s="140"/>
      <c r="D41" s="140"/>
      <c r="E41" s="140"/>
      <c r="F41" s="140"/>
      <c r="G41" s="140"/>
    </row>
    <row r="42" spans="1:7" s="181" customFormat="1" x14ac:dyDescent="0.3">
      <c r="A42" s="140"/>
      <c r="B42" s="140"/>
      <c r="C42" s="140"/>
      <c r="D42" s="140"/>
      <c r="E42" s="140"/>
      <c r="F42" s="140"/>
      <c r="G42" s="140"/>
    </row>
    <row r="43" spans="1:7" s="181" customFormat="1" x14ac:dyDescent="0.3">
      <c r="A43" s="140"/>
      <c r="B43" s="140"/>
      <c r="C43" s="140"/>
      <c r="D43" s="140"/>
      <c r="E43" s="140"/>
      <c r="F43" s="140"/>
      <c r="G43" s="140"/>
    </row>
    <row r="44" spans="1:7" s="181" customFormat="1" x14ac:dyDescent="0.3">
      <c r="A44" s="140"/>
      <c r="B44" s="140"/>
      <c r="C44" s="140"/>
      <c r="D44" s="140"/>
      <c r="E44" s="140"/>
      <c r="F44" s="140"/>
      <c r="G44" s="140"/>
    </row>
    <row r="45" spans="1:7" s="181" customFormat="1" x14ac:dyDescent="0.3">
      <c r="A45" s="140"/>
      <c r="B45" s="140"/>
      <c r="C45" s="140"/>
      <c r="D45" s="140"/>
      <c r="E45" s="140"/>
      <c r="F45" s="140"/>
      <c r="G45" s="140"/>
    </row>
    <row r="46" spans="1:7" s="181" customFormat="1" x14ac:dyDescent="0.3">
      <c r="A46" s="140"/>
      <c r="B46" s="140"/>
      <c r="C46" s="140"/>
      <c r="D46" s="140"/>
      <c r="E46" s="140"/>
      <c r="F46" s="140"/>
      <c r="G46" s="140"/>
    </row>
    <row r="47" spans="1:7" s="181" customFormat="1" x14ac:dyDescent="0.3">
      <c r="A47" s="140"/>
      <c r="B47" s="140"/>
      <c r="C47" s="140"/>
      <c r="D47" s="140"/>
      <c r="E47" s="140"/>
      <c r="F47" s="140"/>
      <c r="G47" s="140"/>
    </row>
    <row r="48" spans="1:7" s="181" customFormat="1" x14ac:dyDescent="0.3">
      <c r="A48" s="140"/>
      <c r="B48" s="140"/>
      <c r="C48" s="140"/>
      <c r="D48" s="140"/>
      <c r="E48" s="140"/>
      <c r="F48" s="140"/>
      <c r="G48" s="140"/>
    </row>
    <row r="49" spans="1:7" s="181" customFormat="1" x14ac:dyDescent="0.3">
      <c r="A49" s="140"/>
      <c r="B49" s="140"/>
      <c r="C49" s="140"/>
      <c r="D49" s="140"/>
      <c r="E49" s="140"/>
      <c r="F49" s="140"/>
      <c r="G49" s="140"/>
    </row>
    <row r="50" spans="1:7" s="181" customFormat="1" x14ac:dyDescent="0.3">
      <c r="A50" s="140"/>
      <c r="B50" s="140"/>
      <c r="C50" s="140"/>
      <c r="D50" s="140"/>
      <c r="E50" s="140"/>
      <c r="F50" s="140"/>
      <c r="G50" s="140"/>
    </row>
    <row r="51" spans="1:7" s="181" customFormat="1" x14ac:dyDescent="0.3">
      <c r="A51" s="140"/>
      <c r="B51" s="140"/>
      <c r="C51" s="140"/>
      <c r="D51" s="140"/>
      <c r="E51" s="140"/>
      <c r="F51" s="140"/>
      <c r="G51" s="140"/>
    </row>
    <row r="52" spans="1:7" s="181" customFormat="1" x14ac:dyDescent="0.3">
      <c r="A52" s="140"/>
      <c r="B52" s="140"/>
      <c r="C52" s="140"/>
      <c r="D52" s="140"/>
      <c r="E52" s="140"/>
      <c r="F52" s="140"/>
      <c r="G52" s="140"/>
    </row>
    <row r="53" spans="1:7" s="181" customFormat="1" x14ac:dyDescent="0.3">
      <c r="A53" s="140"/>
      <c r="B53" s="140"/>
      <c r="C53" s="140"/>
      <c r="D53" s="140"/>
      <c r="E53" s="140"/>
      <c r="F53" s="140"/>
      <c r="G53" s="140"/>
    </row>
    <row r="54" spans="1:7" s="181" customFormat="1" x14ac:dyDescent="0.3">
      <c r="A54" s="140"/>
      <c r="B54" s="140"/>
      <c r="C54" s="140"/>
      <c r="D54" s="140"/>
      <c r="E54" s="140"/>
      <c r="F54" s="140"/>
      <c r="G54" s="140"/>
    </row>
    <row r="55" spans="1:7" s="181" customFormat="1" x14ac:dyDescent="0.3">
      <c r="A55" s="140"/>
      <c r="B55" s="140"/>
      <c r="C55" s="140"/>
      <c r="D55" s="140"/>
      <c r="E55" s="140"/>
      <c r="F55" s="140"/>
      <c r="G55" s="140"/>
    </row>
    <row r="56" spans="1:7" s="181" customFormat="1" x14ac:dyDescent="0.3">
      <c r="A56" s="140"/>
      <c r="B56" s="140"/>
      <c r="C56" s="140"/>
      <c r="D56" s="140"/>
      <c r="E56" s="140"/>
      <c r="F56" s="140"/>
      <c r="G56" s="140"/>
    </row>
    <row r="57" spans="1:7" s="181" customFormat="1" x14ac:dyDescent="0.3">
      <c r="A57" s="140"/>
      <c r="B57" s="140"/>
      <c r="C57" s="140"/>
      <c r="D57" s="140"/>
      <c r="E57" s="140"/>
      <c r="F57" s="140"/>
      <c r="G57" s="140"/>
    </row>
    <row r="58" spans="1:7" s="181" customFormat="1" x14ac:dyDescent="0.3">
      <c r="A58" s="140"/>
      <c r="B58" s="140"/>
      <c r="C58" s="140"/>
      <c r="D58" s="140"/>
      <c r="E58" s="140"/>
      <c r="F58" s="140"/>
      <c r="G58" s="140"/>
    </row>
    <row r="59" spans="1:7" s="181" customFormat="1" x14ac:dyDescent="0.3">
      <c r="A59" s="140"/>
      <c r="B59" s="140"/>
      <c r="C59" s="140"/>
      <c r="D59" s="140"/>
      <c r="E59" s="140"/>
      <c r="F59" s="140"/>
      <c r="G59" s="140"/>
    </row>
    <row r="60" spans="1:7" s="181" customFormat="1" x14ac:dyDescent="0.3">
      <c r="A60" s="140"/>
      <c r="B60" s="140"/>
      <c r="C60" s="140"/>
      <c r="D60" s="140"/>
      <c r="E60" s="140"/>
      <c r="F60" s="140"/>
      <c r="G60" s="140"/>
    </row>
    <row r="61" spans="1:7" s="181" customFormat="1" x14ac:dyDescent="0.3">
      <c r="A61" s="140"/>
      <c r="B61" s="140"/>
      <c r="C61" s="140"/>
      <c r="D61" s="140"/>
      <c r="E61" s="140"/>
      <c r="F61" s="140"/>
      <c r="G61" s="140"/>
    </row>
    <row r="62" spans="1:7" s="181" customFormat="1" x14ac:dyDescent="0.3">
      <c r="A62" s="140"/>
      <c r="B62" s="140"/>
      <c r="C62" s="140"/>
      <c r="D62" s="140"/>
      <c r="E62" s="140"/>
      <c r="F62" s="140"/>
      <c r="G62" s="140"/>
    </row>
    <row r="63" spans="1:7" s="181" customFormat="1" x14ac:dyDescent="0.3">
      <c r="A63" s="140"/>
      <c r="B63" s="140"/>
      <c r="C63" s="140"/>
      <c r="D63" s="140"/>
      <c r="E63" s="140"/>
      <c r="F63" s="140"/>
      <c r="G63" s="140"/>
    </row>
    <row r="64" spans="1:7" s="181" customFormat="1" x14ac:dyDescent="0.3">
      <c r="A64" s="140"/>
      <c r="B64" s="140"/>
      <c r="C64" s="140"/>
      <c r="D64" s="140"/>
      <c r="E64" s="140"/>
      <c r="F64" s="140"/>
      <c r="G64" s="140"/>
    </row>
    <row r="65" spans="1:7" s="181" customFormat="1" x14ac:dyDescent="0.3">
      <c r="A65" s="140"/>
      <c r="B65" s="140"/>
      <c r="C65" s="140"/>
      <c r="D65" s="140"/>
      <c r="E65" s="140"/>
      <c r="F65" s="140"/>
      <c r="G65" s="140"/>
    </row>
    <row r="66" spans="1:7" s="181" customFormat="1" x14ac:dyDescent="0.3">
      <c r="A66" s="140"/>
      <c r="B66" s="140"/>
      <c r="C66" s="140"/>
      <c r="D66" s="140"/>
      <c r="E66" s="140"/>
      <c r="F66" s="140"/>
      <c r="G66" s="140"/>
    </row>
    <row r="67" spans="1:7" s="181" customFormat="1" x14ac:dyDescent="0.3">
      <c r="A67" s="140"/>
      <c r="B67" s="140"/>
      <c r="C67" s="140"/>
      <c r="D67" s="140"/>
      <c r="E67" s="140"/>
      <c r="F67" s="140"/>
      <c r="G67" s="140"/>
    </row>
    <row r="68" spans="1:7" s="181" customFormat="1" x14ac:dyDescent="0.3">
      <c r="A68" s="140"/>
      <c r="B68" s="140"/>
      <c r="C68" s="140"/>
      <c r="D68" s="140"/>
      <c r="E68" s="140"/>
      <c r="F68" s="140"/>
      <c r="G68" s="140"/>
    </row>
    <row r="69" spans="1:7" s="181" customFormat="1" x14ac:dyDescent="0.3">
      <c r="A69" s="140"/>
      <c r="B69" s="140"/>
      <c r="C69" s="140"/>
      <c r="D69" s="140"/>
      <c r="E69" s="140"/>
      <c r="F69" s="140"/>
      <c r="G69" s="140"/>
    </row>
    <row r="70" spans="1:7" s="181" customFormat="1" x14ac:dyDescent="0.3">
      <c r="A70" s="140"/>
      <c r="B70" s="140"/>
      <c r="C70" s="140"/>
      <c r="D70" s="140"/>
      <c r="E70" s="140"/>
      <c r="F70" s="140"/>
      <c r="G70" s="140"/>
    </row>
    <row r="71" spans="1:7" s="181" customFormat="1" x14ac:dyDescent="0.3">
      <c r="A71" s="140"/>
      <c r="B71" s="140"/>
      <c r="C71" s="140"/>
      <c r="D71" s="140"/>
      <c r="E71" s="140"/>
      <c r="F71" s="140"/>
      <c r="G71" s="140"/>
    </row>
    <row r="72" spans="1:7" s="181" customFormat="1" x14ac:dyDescent="0.3">
      <c r="A72" s="140"/>
      <c r="B72" s="140"/>
      <c r="C72" s="140"/>
      <c r="D72" s="140"/>
      <c r="E72" s="140"/>
      <c r="F72" s="140"/>
      <c r="G72" s="140"/>
    </row>
    <row r="73" spans="1:7" s="181" customFormat="1" x14ac:dyDescent="0.3">
      <c r="A73" s="140"/>
      <c r="B73" s="140"/>
      <c r="C73" s="140"/>
      <c r="D73" s="140"/>
      <c r="E73" s="140"/>
      <c r="F73" s="140"/>
      <c r="G73" s="140"/>
    </row>
    <row r="74" spans="1:7" s="181" customFormat="1" x14ac:dyDescent="0.3">
      <c r="A74" s="140"/>
      <c r="B74" s="140"/>
      <c r="C74" s="140"/>
      <c r="D74" s="140"/>
      <c r="E74" s="140"/>
      <c r="F74" s="140"/>
      <c r="G74" s="140"/>
    </row>
    <row r="75" spans="1:7" s="181" customFormat="1" x14ac:dyDescent="0.3">
      <c r="A75" s="140"/>
      <c r="B75" s="140"/>
      <c r="C75" s="140"/>
      <c r="D75" s="140"/>
      <c r="E75" s="140"/>
      <c r="F75" s="140"/>
      <c r="G75" s="140"/>
    </row>
    <row r="76" spans="1:7" s="181" customFormat="1" x14ac:dyDescent="0.3">
      <c r="A76" s="140"/>
      <c r="B76" s="140"/>
      <c r="C76" s="140"/>
      <c r="D76" s="140"/>
      <c r="E76" s="140"/>
      <c r="F76" s="140"/>
      <c r="G76" s="140"/>
    </row>
    <row r="77" spans="1:7" s="181" customFormat="1" x14ac:dyDescent="0.3">
      <c r="A77" s="140"/>
      <c r="B77" s="140"/>
      <c r="C77" s="140"/>
      <c r="D77" s="140"/>
      <c r="E77" s="140"/>
      <c r="F77" s="140"/>
      <c r="G77" s="140"/>
    </row>
    <row r="78" spans="1:7" s="181" customFormat="1" x14ac:dyDescent="0.3">
      <c r="A78" s="140"/>
      <c r="B78" s="140"/>
      <c r="C78" s="140"/>
      <c r="D78" s="140"/>
      <c r="E78" s="140"/>
      <c r="F78" s="140"/>
      <c r="G78" s="140"/>
    </row>
    <row r="79" spans="1:7" s="181" customFormat="1" x14ac:dyDescent="0.3">
      <c r="A79" s="140"/>
      <c r="B79" s="140"/>
      <c r="C79" s="140"/>
      <c r="D79" s="140"/>
      <c r="E79" s="140"/>
      <c r="F79" s="140"/>
      <c r="G79" s="140"/>
    </row>
    <row r="80" spans="1:7" s="181" customFormat="1" x14ac:dyDescent="0.3">
      <c r="A80" s="140"/>
      <c r="B80" s="140"/>
      <c r="C80" s="140"/>
      <c r="D80" s="140"/>
      <c r="E80" s="140"/>
      <c r="F80" s="140"/>
      <c r="G80" s="140"/>
    </row>
    <row r="81" spans="1:7" s="181" customFormat="1" x14ac:dyDescent="0.3">
      <c r="A81" s="140"/>
      <c r="B81" s="140"/>
      <c r="C81" s="140"/>
      <c r="D81" s="140"/>
      <c r="E81" s="140"/>
      <c r="F81" s="140"/>
      <c r="G81" s="140"/>
    </row>
    <row r="82" spans="1:7" s="181" customFormat="1" x14ac:dyDescent="0.3">
      <c r="A82" s="140"/>
      <c r="B82" s="140"/>
      <c r="C82" s="140"/>
      <c r="D82" s="140"/>
      <c r="E82" s="140"/>
      <c r="F82" s="140"/>
      <c r="G82" s="140"/>
    </row>
    <row r="83" spans="1:7" s="181" customFormat="1" x14ac:dyDescent="0.3">
      <c r="A83" s="140"/>
      <c r="B83" s="140"/>
      <c r="C83" s="140"/>
      <c r="D83" s="140"/>
      <c r="E83" s="140"/>
      <c r="F83" s="140"/>
      <c r="G83" s="140"/>
    </row>
    <row r="84" spans="1:7" s="181" customFormat="1" x14ac:dyDescent="0.3">
      <c r="A84" s="140"/>
      <c r="B84" s="140"/>
      <c r="C84" s="140"/>
      <c r="D84" s="140"/>
      <c r="E84" s="140"/>
      <c r="F84" s="140"/>
      <c r="G84" s="140"/>
    </row>
    <row r="85" spans="1:7" s="181" customFormat="1" x14ac:dyDescent="0.3">
      <c r="A85" s="140"/>
      <c r="B85" s="140"/>
      <c r="C85" s="140"/>
      <c r="D85" s="140"/>
      <c r="E85" s="140"/>
      <c r="F85" s="140"/>
      <c r="G85" s="140"/>
    </row>
    <row r="86" spans="1:7" s="181" customFormat="1" x14ac:dyDescent="0.3">
      <c r="A86" s="140"/>
      <c r="B86" s="140"/>
      <c r="C86" s="140"/>
      <c r="D86" s="140"/>
      <c r="E86" s="140"/>
      <c r="F86" s="140"/>
      <c r="G86" s="140"/>
    </row>
    <row r="87" spans="1:7" s="181" customFormat="1" x14ac:dyDescent="0.3">
      <c r="A87" s="140"/>
      <c r="B87" s="140"/>
      <c r="C87" s="140"/>
      <c r="D87" s="140"/>
      <c r="E87" s="140"/>
      <c r="F87" s="140"/>
      <c r="G87" s="140"/>
    </row>
    <row r="88" spans="1:7" s="181" customFormat="1" x14ac:dyDescent="0.3">
      <c r="A88" s="140"/>
      <c r="B88" s="140"/>
      <c r="C88" s="140"/>
      <c r="D88" s="140"/>
      <c r="E88" s="140"/>
      <c r="F88" s="140"/>
      <c r="G88" s="140"/>
    </row>
    <row r="89" spans="1:7" s="181" customFormat="1" x14ac:dyDescent="0.3">
      <c r="A89" s="140"/>
      <c r="B89" s="140"/>
      <c r="C89" s="140"/>
      <c r="D89" s="140"/>
      <c r="E89" s="140"/>
      <c r="F89" s="140"/>
      <c r="G89" s="140"/>
    </row>
    <row r="90" spans="1:7" s="181" customFormat="1" x14ac:dyDescent="0.3">
      <c r="A90" s="140"/>
      <c r="B90" s="140"/>
      <c r="C90" s="140"/>
      <c r="D90" s="140"/>
      <c r="E90" s="140"/>
      <c r="F90" s="140"/>
      <c r="G90" s="140"/>
    </row>
    <row r="91" spans="1:7" s="181" customFormat="1" x14ac:dyDescent="0.3">
      <c r="A91" s="140"/>
      <c r="B91" s="140"/>
      <c r="C91" s="140"/>
      <c r="D91" s="140"/>
      <c r="E91" s="140"/>
      <c r="F91" s="140"/>
      <c r="G91" s="140"/>
    </row>
    <row r="92" spans="1:7" s="181" customFormat="1" x14ac:dyDescent="0.3">
      <c r="A92" s="140"/>
      <c r="B92" s="140"/>
      <c r="C92" s="140"/>
      <c r="D92" s="140"/>
      <c r="E92" s="140"/>
      <c r="F92" s="140"/>
      <c r="G92" s="140"/>
    </row>
    <row r="93" spans="1:7" s="181" customFormat="1" x14ac:dyDescent="0.3">
      <c r="A93" s="140"/>
      <c r="B93" s="140"/>
      <c r="C93" s="140"/>
      <c r="D93" s="140"/>
      <c r="E93" s="140"/>
      <c r="F93" s="140"/>
      <c r="G93" s="140"/>
    </row>
    <row r="94" spans="1:7" s="181" customFormat="1" x14ac:dyDescent="0.3">
      <c r="A94" s="140"/>
      <c r="B94" s="140"/>
      <c r="C94" s="140"/>
      <c r="D94" s="140"/>
      <c r="E94" s="140"/>
      <c r="F94" s="140"/>
      <c r="G94" s="140"/>
    </row>
    <row r="95" spans="1:7" s="181" customFormat="1" x14ac:dyDescent="0.3">
      <c r="A95" s="140"/>
      <c r="B95" s="140"/>
      <c r="C95" s="140"/>
      <c r="D95" s="140"/>
      <c r="E95" s="140"/>
      <c r="F95" s="140"/>
      <c r="G95" s="140"/>
    </row>
    <row r="96" spans="1:7" s="181" customFormat="1" x14ac:dyDescent="0.3">
      <c r="A96" s="140"/>
      <c r="B96" s="140"/>
      <c r="C96" s="140"/>
      <c r="D96" s="140"/>
      <c r="E96" s="140"/>
      <c r="F96" s="140"/>
      <c r="G96" s="140"/>
    </row>
    <row r="97" spans="1:7" s="181" customFormat="1" x14ac:dyDescent="0.3">
      <c r="A97" s="140"/>
      <c r="B97" s="140"/>
      <c r="C97" s="140"/>
      <c r="D97" s="140"/>
      <c r="E97" s="140"/>
      <c r="F97" s="140"/>
      <c r="G97" s="140"/>
    </row>
    <row r="98" spans="1:7" s="181" customFormat="1" x14ac:dyDescent="0.3">
      <c r="A98" s="140"/>
      <c r="B98" s="140"/>
      <c r="C98" s="140"/>
      <c r="D98" s="140"/>
      <c r="E98" s="140"/>
      <c r="F98" s="140"/>
      <c r="G98" s="140"/>
    </row>
    <row r="99" spans="1:7" s="181" customFormat="1" x14ac:dyDescent="0.3">
      <c r="A99" s="140"/>
      <c r="B99" s="140"/>
      <c r="C99" s="140"/>
      <c r="D99" s="140"/>
      <c r="E99" s="140"/>
      <c r="F99" s="140"/>
      <c r="G99" s="140"/>
    </row>
    <row r="100" spans="1:7" s="181" customFormat="1" x14ac:dyDescent="0.3">
      <c r="A100" s="140"/>
      <c r="B100" s="140"/>
      <c r="C100" s="140"/>
      <c r="D100" s="140"/>
      <c r="E100" s="140"/>
      <c r="F100" s="140"/>
      <c r="G100" s="140"/>
    </row>
    <row r="101" spans="1:7" s="181" customFormat="1" x14ac:dyDescent="0.3">
      <c r="A101" s="140"/>
      <c r="B101" s="140"/>
      <c r="C101" s="140"/>
      <c r="D101" s="140"/>
      <c r="E101" s="140"/>
      <c r="F101" s="140"/>
      <c r="G101" s="140"/>
    </row>
    <row r="102" spans="1:7" s="181" customFormat="1" x14ac:dyDescent="0.3">
      <c r="A102" s="140"/>
      <c r="B102" s="140"/>
      <c r="C102" s="140"/>
      <c r="D102" s="140"/>
      <c r="E102" s="140"/>
      <c r="F102" s="140"/>
      <c r="G102" s="140"/>
    </row>
    <row r="103" spans="1:7" s="181" customFormat="1" x14ac:dyDescent="0.3">
      <c r="A103" s="140"/>
      <c r="B103" s="140"/>
      <c r="C103" s="140"/>
      <c r="D103" s="140"/>
      <c r="E103" s="140"/>
      <c r="F103" s="140"/>
      <c r="G103" s="140"/>
    </row>
    <row r="104" spans="1:7" s="181" customFormat="1" x14ac:dyDescent="0.3">
      <c r="A104" s="140"/>
      <c r="B104" s="140"/>
      <c r="C104" s="140"/>
      <c r="D104" s="140"/>
      <c r="E104" s="140"/>
      <c r="F104" s="140"/>
      <c r="G104" s="140"/>
    </row>
    <row r="105" spans="1:7" s="181" customFormat="1" x14ac:dyDescent="0.3">
      <c r="A105" s="140"/>
      <c r="B105" s="140"/>
      <c r="C105" s="140"/>
      <c r="D105" s="140"/>
      <c r="E105" s="140"/>
      <c r="F105" s="140"/>
      <c r="G105" s="140"/>
    </row>
    <row r="106" spans="1:7" s="181" customFormat="1" x14ac:dyDescent="0.3">
      <c r="A106" s="140"/>
      <c r="B106" s="140"/>
      <c r="C106" s="140"/>
      <c r="D106" s="140"/>
      <c r="E106" s="140"/>
      <c r="F106" s="140"/>
      <c r="G106" s="140"/>
    </row>
    <row r="107" spans="1:7" s="181" customFormat="1" x14ac:dyDescent="0.3">
      <c r="A107" s="140"/>
      <c r="B107" s="140"/>
      <c r="C107" s="140"/>
      <c r="D107" s="140"/>
      <c r="E107" s="140"/>
      <c r="F107" s="140"/>
      <c r="G107" s="140"/>
    </row>
    <row r="108" spans="1:7" s="181" customFormat="1" x14ac:dyDescent="0.3">
      <c r="A108" s="140"/>
      <c r="B108" s="140"/>
      <c r="C108" s="140"/>
      <c r="D108" s="140"/>
      <c r="E108" s="140"/>
      <c r="F108" s="140"/>
      <c r="G108" s="140"/>
    </row>
    <row r="109" spans="1:7" s="181" customFormat="1" x14ac:dyDescent="0.3">
      <c r="A109" s="140"/>
      <c r="B109" s="140"/>
      <c r="C109" s="140"/>
      <c r="D109" s="140"/>
      <c r="E109" s="140"/>
      <c r="F109" s="140"/>
      <c r="G109" s="140"/>
    </row>
    <row r="110" spans="1:7" s="181" customFormat="1" x14ac:dyDescent="0.3">
      <c r="A110" s="140"/>
      <c r="B110" s="140"/>
      <c r="C110" s="140"/>
      <c r="D110" s="140"/>
      <c r="E110" s="140"/>
      <c r="F110" s="140"/>
      <c r="G110" s="140"/>
    </row>
    <row r="111" spans="1:7" s="181" customFormat="1" x14ac:dyDescent="0.3">
      <c r="A111" s="140"/>
      <c r="B111" s="140"/>
      <c r="C111" s="140"/>
      <c r="D111" s="140"/>
      <c r="E111" s="140"/>
      <c r="F111" s="140"/>
      <c r="G111" s="140"/>
    </row>
    <row r="112" spans="1:7" s="181" customFormat="1" x14ac:dyDescent="0.3">
      <c r="A112" s="140"/>
      <c r="B112" s="140"/>
      <c r="C112" s="140"/>
      <c r="D112" s="140"/>
      <c r="E112" s="140"/>
      <c r="F112" s="140"/>
      <c r="G112" s="140"/>
    </row>
    <row r="113" spans="1:7" s="181" customFormat="1" x14ac:dyDescent="0.3">
      <c r="A113" s="140"/>
      <c r="B113" s="140"/>
      <c r="C113" s="140"/>
      <c r="D113" s="140"/>
      <c r="E113" s="140"/>
      <c r="F113" s="140"/>
      <c r="G113" s="140"/>
    </row>
    <row r="114" spans="1:7" s="181" customFormat="1" x14ac:dyDescent="0.3">
      <c r="A114" s="140"/>
      <c r="B114" s="140"/>
      <c r="C114" s="140"/>
      <c r="D114" s="140"/>
      <c r="E114" s="140"/>
      <c r="F114" s="140"/>
      <c r="G114" s="140"/>
    </row>
    <row r="115" spans="1:7" s="181" customFormat="1" x14ac:dyDescent="0.3">
      <c r="A115" s="140"/>
      <c r="B115" s="140"/>
      <c r="C115" s="140"/>
      <c r="D115" s="140"/>
      <c r="E115" s="140"/>
      <c r="F115" s="140"/>
      <c r="G115" s="140"/>
    </row>
    <row r="116" spans="1:7" s="181" customFormat="1" x14ac:dyDescent="0.3">
      <c r="A116" s="140"/>
      <c r="B116" s="140"/>
      <c r="C116" s="140"/>
      <c r="D116" s="140"/>
      <c r="E116" s="140"/>
      <c r="F116" s="140"/>
      <c r="G116" s="140"/>
    </row>
    <row r="117" spans="1:7" s="181" customFormat="1" x14ac:dyDescent="0.3">
      <c r="A117" s="140"/>
      <c r="B117" s="140"/>
      <c r="C117" s="140"/>
      <c r="D117" s="140"/>
      <c r="E117" s="140"/>
      <c r="F117" s="140"/>
      <c r="G117" s="140"/>
    </row>
    <row r="118" spans="1:7" s="181" customFormat="1" x14ac:dyDescent="0.3">
      <c r="A118" s="140"/>
      <c r="B118" s="140"/>
      <c r="C118" s="140"/>
      <c r="D118" s="140"/>
      <c r="E118" s="140"/>
      <c r="F118" s="140"/>
      <c r="G118" s="140"/>
    </row>
    <row r="119" spans="1:7" s="181" customFormat="1" x14ac:dyDescent="0.3">
      <c r="A119" s="140"/>
      <c r="B119" s="140"/>
      <c r="C119" s="140"/>
      <c r="D119" s="140"/>
      <c r="E119" s="140"/>
      <c r="F119" s="140"/>
      <c r="G119" s="140"/>
    </row>
    <row r="120" spans="1:7" s="181" customFormat="1" x14ac:dyDescent="0.3">
      <c r="A120" s="140"/>
      <c r="B120" s="140"/>
      <c r="C120" s="140"/>
      <c r="D120" s="140"/>
      <c r="E120" s="140"/>
      <c r="F120" s="140"/>
      <c r="G120" s="140"/>
    </row>
    <row r="121" spans="1:7" s="181" customFormat="1" x14ac:dyDescent="0.3">
      <c r="A121" s="140"/>
      <c r="B121" s="140"/>
      <c r="C121" s="140"/>
      <c r="D121" s="140"/>
      <c r="E121" s="140"/>
      <c r="F121" s="140"/>
      <c r="G121" s="140"/>
    </row>
    <row r="122" spans="1:7" s="181" customFormat="1" x14ac:dyDescent="0.3">
      <c r="A122" s="140"/>
      <c r="B122" s="140"/>
      <c r="C122" s="140"/>
      <c r="D122" s="140"/>
      <c r="E122" s="140"/>
      <c r="F122" s="140"/>
      <c r="G122" s="140"/>
    </row>
    <row r="123" spans="1:7" s="181" customFormat="1" x14ac:dyDescent="0.3">
      <c r="A123" s="140"/>
      <c r="B123" s="140"/>
      <c r="C123" s="140"/>
      <c r="D123" s="140"/>
      <c r="E123" s="140"/>
      <c r="F123" s="140"/>
      <c r="G123" s="140"/>
    </row>
    <row r="124" spans="1:7" s="181" customFormat="1" x14ac:dyDescent="0.3">
      <c r="A124" s="140"/>
      <c r="B124" s="140"/>
      <c r="C124" s="140"/>
      <c r="D124" s="140"/>
      <c r="E124" s="140"/>
      <c r="F124" s="140"/>
      <c r="G124" s="140"/>
    </row>
    <row r="125" spans="1:7" s="181" customFormat="1" x14ac:dyDescent="0.3">
      <c r="A125" s="140"/>
      <c r="B125" s="140"/>
      <c r="C125" s="140"/>
      <c r="D125" s="140"/>
      <c r="E125" s="140"/>
      <c r="F125" s="140"/>
      <c r="G125" s="140"/>
    </row>
    <row r="126" spans="1:7" s="181" customFormat="1" x14ac:dyDescent="0.3">
      <c r="A126" s="140"/>
      <c r="B126" s="140"/>
      <c r="C126" s="140"/>
      <c r="D126" s="140"/>
      <c r="E126" s="140"/>
      <c r="F126" s="140"/>
      <c r="G126" s="140"/>
    </row>
    <row r="127" spans="1:7" s="181" customFormat="1" x14ac:dyDescent="0.3">
      <c r="A127" s="140"/>
      <c r="B127" s="140"/>
      <c r="C127" s="140"/>
      <c r="D127" s="140"/>
      <c r="E127" s="140"/>
      <c r="F127" s="140"/>
      <c r="G127" s="140"/>
    </row>
    <row r="128" spans="1:7" s="181" customFormat="1" x14ac:dyDescent="0.3">
      <c r="A128" s="140"/>
      <c r="B128" s="140"/>
      <c r="C128" s="140"/>
      <c r="D128" s="140"/>
      <c r="E128" s="140"/>
      <c r="F128" s="140"/>
      <c r="G128" s="140"/>
    </row>
    <row r="129" spans="1:7" s="181" customFormat="1" x14ac:dyDescent="0.3">
      <c r="A129" s="140"/>
      <c r="B129" s="140"/>
      <c r="C129" s="140"/>
      <c r="D129" s="140"/>
      <c r="E129" s="140"/>
      <c r="F129" s="140"/>
      <c r="G129" s="140"/>
    </row>
    <row r="130" spans="1:7" s="181" customFormat="1" x14ac:dyDescent="0.3">
      <c r="A130" s="140"/>
      <c r="B130" s="140"/>
      <c r="C130" s="140"/>
      <c r="D130" s="140"/>
      <c r="E130" s="140"/>
      <c r="F130" s="140"/>
      <c r="G130" s="140"/>
    </row>
    <row r="131" spans="1:7" s="181" customFormat="1" x14ac:dyDescent="0.3">
      <c r="A131" s="140"/>
      <c r="B131" s="140"/>
      <c r="C131" s="140"/>
      <c r="D131" s="140"/>
      <c r="E131" s="140"/>
      <c r="F131" s="140"/>
      <c r="G131" s="140"/>
    </row>
    <row r="132" spans="1:7" s="181" customFormat="1" x14ac:dyDescent="0.3">
      <c r="A132" s="140"/>
      <c r="B132" s="140"/>
      <c r="C132" s="140"/>
      <c r="D132" s="140"/>
      <c r="E132" s="140"/>
      <c r="F132" s="140"/>
      <c r="G132" s="140"/>
    </row>
    <row r="133" spans="1:7" s="181" customFormat="1" x14ac:dyDescent="0.3">
      <c r="A133" s="140"/>
      <c r="B133" s="140"/>
      <c r="C133" s="140"/>
      <c r="D133" s="140"/>
      <c r="E133" s="140"/>
      <c r="F133" s="140"/>
      <c r="G133" s="140"/>
    </row>
    <row r="134" spans="1:7" s="181" customFormat="1" x14ac:dyDescent="0.3">
      <c r="A134" s="140"/>
      <c r="B134" s="140"/>
      <c r="C134" s="140"/>
      <c r="D134" s="140"/>
      <c r="E134" s="140"/>
      <c r="F134" s="140"/>
      <c r="G134" s="140"/>
    </row>
    <row r="135" spans="1:7" s="181" customFormat="1" x14ac:dyDescent="0.3">
      <c r="A135" s="140"/>
      <c r="B135" s="140"/>
      <c r="C135" s="140"/>
      <c r="D135" s="140"/>
      <c r="E135" s="140"/>
      <c r="F135" s="140"/>
      <c r="G135" s="140"/>
    </row>
    <row r="136" spans="1:7" s="181" customFormat="1" x14ac:dyDescent="0.3">
      <c r="A136" s="140"/>
      <c r="B136" s="140"/>
      <c r="C136" s="140"/>
      <c r="D136" s="140"/>
      <c r="E136" s="140"/>
      <c r="F136" s="140"/>
      <c r="G136" s="140"/>
    </row>
    <row r="137" spans="1:7" s="181" customFormat="1" x14ac:dyDescent="0.3">
      <c r="A137" s="140"/>
      <c r="B137" s="140"/>
      <c r="C137" s="140"/>
      <c r="D137" s="140"/>
      <c r="E137" s="140"/>
      <c r="F137" s="140"/>
      <c r="G137" s="140"/>
    </row>
    <row r="138" spans="1:7" s="181" customFormat="1" x14ac:dyDescent="0.3">
      <c r="A138" s="140"/>
      <c r="B138" s="140"/>
      <c r="C138" s="140"/>
      <c r="D138" s="140"/>
      <c r="E138" s="140"/>
      <c r="F138" s="140"/>
      <c r="G138" s="140"/>
    </row>
    <row r="139" spans="1:7" s="181" customFormat="1" x14ac:dyDescent="0.3">
      <c r="A139" s="140"/>
      <c r="B139" s="140"/>
      <c r="C139" s="140"/>
      <c r="D139" s="140"/>
      <c r="E139" s="140"/>
      <c r="F139" s="140"/>
      <c r="G139" s="140"/>
    </row>
    <row r="140" spans="1:7" s="181" customFormat="1" x14ac:dyDescent="0.3">
      <c r="A140" s="140"/>
      <c r="B140" s="140"/>
      <c r="C140" s="140"/>
      <c r="D140" s="140"/>
      <c r="E140" s="140"/>
      <c r="F140" s="140"/>
      <c r="G140" s="140"/>
    </row>
    <row r="141" spans="1:7" s="181" customFormat="1" x14ac:dyDescent="0.3">
      <c r="A141" s="140"/>
      <c r="B141" s="140"/>
      <c r="C141" s="140"/>
      <c r="D141" s="140"/>
      <c r="E141" s="140"/>
      <c r="F141" s="140"/>
      <c r="G141" s="140"/>
    </row>
    <row r="142" spans="1:7" s="181" customFormat="1" x14ac:dyDescent="0.3">
      <c r="A142" s="140"/>
      <c r="B142" s="140"/>
      <c r="C142" s="140"/>
      <c r="D142" s="140"/>
      <c r="E142" s="140"/>
      <c r="F142" s="140"/>
      <c r="G142" s="140"/>
    </row>
    <row r="143" spans="1:7" s="181" customFormat="1" x14ac:dyDescent="0.3">
      <c r="A143" s="140"/>
      <c r="B143" s="140"/>
      <c r="C143" s="140"/>
      <c r="D143" s="140"/>
      <c r="E143" s="140"/>
      <c r="F143" s="140"/>
      <c r="G143" s="140"/>
    </row>
    <row r="144" spans="1:7" s="181" customFormat="1" x14ac:dyDescent="0.3">
      <c r="A144" s="140"/>
      <c r="B144" s="140"/>
      <c r="C144" s="140"/>
      <c r="D144" s="140"/>
      <c r="E144" s="140"/>
      <c r="F144" s="140"/>
      <c r="G144" s="140"/>
    </row>
    <row r="145" spans="1:7" s="181" customFormat="1" x14ac:dyDescent="0.3">
      <c r="A145" s="140"/>
      <c r="B145" s="140"/>
      <c r="C145" s="140"/>
      <c r="D145" s="140"/>
      <c r="E145" s="140"/>
      <c r="F145" s="140"/>
      <c r="G145" s="140"/>
    </row>
    <row r="146" spans="1:7" s="181" customFormat="1" x14ac:dyDescent="0.3">
      <c r="A146" s="140"/>
      <c r="B146" s="140"/>
      <c r="C146" s="140"/>
      <c r="D146" s="140"/>
      <c r="E146" s="140"/>
      <c r="F146" s="140"/>
      <c r="G146" s="140"/>
    </row>
    <row r="147" spans="1:7" s="181" customFormat="1" x14ac:dyDescent="0.3">
      <c r="A147" s="140"/>
      <c r="B147" s="140"/>
      <c r="C147" s="140"/>
      <c r="D147" s="140"/>
      <c r="E147" s="140"/>
      <c r="F147" s="140"/>
      <c r="G147" s="140"/>
    </row>
    <row r="148" spans="1:7" s="181" customFormat="1" x14ac:dyDescent="0.3">
      <c r="A148" s="140"/>
      <c r="B148" s="140"/>
      <c r="C148" s="140"/>
      <c r="D148" s="140"/>
      <c r="E148" s="140"/>
      <c r="F148" s="140"/>
      <c r="G148" s="140"/>
    </row>
    <row r="149" spans="1:7" s="181" customFormat="1" x14ac:dyDescent="0.3">
      <c r="A149" s="140"/>
      <c r="B149" s="140"/>
      <c r="C149" s="140"/>
      <c r="D149" s="140"/>
      <c r="E149" s="140"/>
      <c r="F149" s="140"/>
      <c r="G149" s="140"/>
    </row>
    <row r="150" spans="1:7" s="181" customFormat="1" x14ac:dyDescent="0.3">
      <c r="A150" s="140"/>
      <c r="B150" s="140"/>
      <c r="C150" s="140"/>
      <c r="D150" s="140"/>
      <c r="E150" s="140"/>
      <c r="F150" s="140"/>
      <c r="G150" s="140"/>
    </row>
    <row r="151" spans="1:7" s="181" customFormat="1" x14ac:dyDescent="0.3">
      <c r="A151" s="140"/>
      <c r="B151" s="140"/>
      <c r="C151" s="140"/>
      <c r="D151" s="140"/>
      <c r="E151" s="140"/>
      <c r="F151" s="140"/>
      <c r="G151" s="140"/>
    </row>
    <row r="152" spans="1:7" s="181" customFormat="1" x14ac:dyDescent="0.3">
      <c r="A152" s="140"/>
      <c r="B152" s="140"/>
      <c r="C152" s="140"/>
      <c r="D152" s="140"/>
      <c r="E152" s="140"/>
      <c r="F152" s="140"/>
      <c r="G152" s="140"/>
    </row>
    <row r="153" spans="1:7" s="181" customFormat="1" x14ac:dyDescent="0.3">
      <c r="A153" s="140"/>
      <c r="B153" s="140"/>
      <c r="C153" s="140"/>
      <c r="D153" s="140"/>
      <c r="E153" s="140"/>
      <c r="F153" s="140"/>
      <c r="G153" s="140"/>
    </row>
    <row r="154" spans="1:7" s="181" customFormat="1" x14ac:dyDescent="0.3">
      <c r="A154" s="140"/>
      <c r="B154" s="140"/>
      <c r="C154" s="140"/>
      <c r="D154" s="140"/>
      <c r="E154" s="140"/>
      <c r="F154" s="140"/>
      <c r="G154" s="140"/>
    </row>
    <row r="155" spans="1:7" s="181" customFormat="1" x14ac:dyDescent="0.3">
      <c r="A155" s="140"/>
      <c r="B155" s="140"/>
      <c r="C155" s="140"/>
      <c r="D155" s="140"/>
      <c r="E155" s="140"/>
      <c r="F155" s="140"/>
      <c r="G155" s="140"/>
    </row>
    <row r="156" spans="1:7" s="181" customFormat="1" x14ac:dyDescent="0.3">
      <c r="A156" s="140"/>
      <c r="B156" s="140"/>
      <c r="C156" s="140"/>
      <c r="D156" s="140"/>
      <c r="E156" s="140"/>
      <c r="F156" s="140"/>
      <c r="G156" s="140"/>
    </row>
    <row r="157" spans="1:7" s="181" customFormat="1" x14ac:dyDescent="0.3">
      <c r="A157" s="140"/>
      <c r="B157" s="140"/>
      <c r="C157" s="140"/>
      <c r="D157" s="140"/>
      <c r="E157" s="140"/>
      <c r="F157" s="140"/>
      <c r="G157" s="140"/>
    </row>
    <row r="158" spans="1:7" s="181" customFormat="1" x14ac:dyDescent="0.3">
      <c r="A158" s="140"/>
      <c r="B158" s="140"/>
      <c r="C158" s="140"/>
      <c r="D158" s="140"/>
      <c r="E158" s="140"/>
      <c r="F158" s="140"/>
      <c r="G158" s="140"/>
    </row>
    <row r="159" spans="1:7" s="181" customFormat="1" x14ac:dyDescent="0.3">
      <c r="A159" s="140"/>
      <c r="B159" s="140"/>
      <c r="C159" s="140"/>
      <c r="D159" s="140"/>
      <c r="E159" s="140"/>
      <c r="F159" s="140"/>
      <c r="G159" s="140"/>
    </row>
    <row r="160" spans="1:7" s="181" customFormat="1" x14ac:dyDescent="0.3">
      <c r="A160" s="140"/>
      <c r="B160" s="140"/>
      <c r="C160" s="140"/>
      <c r="D160" s="140"/>
      <c r="E160" s="140"/>
      <c r="F160" s="140"/>
      <c r="G160" s="140"/>
    </row>
    <row r="161" spans="1:7" s="181" customFormat="1" x14ac:dyDescent="0.3">
      <c r="A161" s="140"/>
      <c r="B161" s="140"/>
      <c r="C161" s="140"/>
      <c r="D161" s="140"/>
      <c r="E161" s="140"/>
      <c r="F161" s="140"/>
      <c r="G161" s="140"/>
    </row>
    <row r="162" spans="1:7" s="181" customFormat="1" x14ac:dyDescent="0.3">
      <c r="A162" s="140"/>
      <c r="B162" s="140"/>
      <c r="C162" s="140"/>
      <c r="D162" s="140"/>
      <c r="E162" s="140"/>
      <c r="F162" s="140"/>
      <c r="G162" s="140"/>
    </row>
    <row r="163" spans="1:7" s="181" customFormat="1" x14ac:dyDescent="0.3">
      <c r="A163" s="140"/>
      <c r="B163" s="140"/>
      <c r="C163" s="140"/>
      <c r="D163" s="140"/>
      <c r="E163" s="140"/>
      <c r="F163" s="140"/>
      <c r="G163" s="140"/>
    </row>
    <row r="164" spans="1:7" s="181" customFormat="1" x14ac:dyDescent="0.3">
      <c r="A164" s="140"/>
      <c r="B164" s="140"/>
      <c r="C164" s="140"/>
      <c r="D164" s="140"/>
      <c r="E164" s="140"/>
      <c r="F164" s="140"/>
      <c r="G164" s="140"/>
    </row>
    <row r="165" spans="1:7" s="181" customFormat="1" x14ac:dyDescent="0.3">
      <c r="A165" s="140"/>
      <c r="B165" s="140"/>
      <c r="C165" s="140"/>
      <c r="D165" s="140"/>
      <c r="E165" s="140"/>
      <c r="F165" s="140"/>
      <c r="G165" s="140"/>
    </row>
    <row r="166" spans="1:7" s="181" customFormat="1" x14ac:dyDescent="0.3">
      <c r="A166" s="140"/>
      <c r="B166" s="140"/>
      <c r="C166" s="140"/>
      <c r="D166" s="140"/>
      <c r="E166" s="140"/>
      <c r="F166" s="140"/>
      <c r="G166" s="140"/>
    </row>
    <row r="167" spans="1:7" s="181" customFormat="1" x14ac:dyDescent="0.3">
      <c r="A167" s="140"/>
      <c r="B167" s="140"/>
      <c r="C167" s="140"/>
      <c r="D167" s="140"/>
      <c r="E167" s="140"/>
      <c r="F167" s="140"/>
      <c r="G167" s="140"/>
    </row>
    <row r="168" spans="1:7" s="181" customFormat="1" x14ac:dyDescent="0.3">
      <c r="A168" s="140"/>
      <c r="B168" s="140"/>
      <c r="C168" s="140"/>
      <c r="D168" s="140"/>
      <c r="E168" s="140"/>
      <c r="F168" s="140"/>
      <c r="G168" s="140"/>
    </row>
    <row r="169" spans="1:7" s="181" customFormat="1" x14ac:dyDescent="0.3">
      <c r="A169" s="140"/>
      <c r="B169" s="140"/>
      <c r="C169" s="140"/>
      <c r="D169" s="140"/>
      <c r="E169" s="140"/>
      <c r="F169" s="140"/>
      <c r="G169" s="140"/>
    </row>
    <row r="170" spans="1:7" s="181" customFormat="1" x14ac:dyDescent="0.3">
      <c r="A170" s="140"/>
      <c r="B170" s="140"/>
      <c r="C170" s="140"/>
      <c r="D170" s="140"/>
      <c r="E170" s="140"/>
      <c r="F170" s="140"/>
      <c r="G170" s="140"/>
    </row>
    <row r="171" spans="1:7" s="181" customFormat="1" x14ac:dyDescent="0.3">
      <c r="A171" s="140"/>
      <c r="B171" s="140"/>
      <c r="C171" s="140"/>
      <c r="D171" s="140"/>
      <c r="E171" s="140"/>
      <c r="F171" s="140"/>
      <c r="G171" s="140"/>
    </row>
    <row r="172" spans="1:7" s="181" customFormat="1" x14ac:dyDescent="0.3">
      <c r="A172" s="140"/>
      <c r="B172" s="140"/>
      <c r="C172" s="140"/>
      <c r="D172" s="140"/>
      <c r="E172" s="140"/>
      <c r="F172" s="140"/>
      <c r="G172" s="140"/>
    </row>
    <row r="173" spans="1:7" s="181" customFormat="1" x14ac:dyDescent="0.3">
      <c r="A173" s="140"/>
      <c r="B173" s="140"/>
      <c r="C173" s="140"/>
      <c r="D173" s="140"/>
      <c r="E173" s="140"/>
      <c r="F173" s="140"/>
      <c r="G173" s="140"/>
    </row>
    <row r="174" spans="1:7" s="181" customFormat="1" x14ac:dyDescent="0.3">
      <c r="A174" s="140"/>
      <c r="B174" s="140"/>
      <c r="C174" s="140"/>
      <c r="D174" s="140"/>
      <c r="E174" s="140"/>
      <c r="F174" s="140"/>
      <c r="G174" s="140"/>
    </row>
    <row r="175" spans="1:7" s="181" customFormat="1" x14ac:dyDescent="0.3">
      <c r="A175" s="140"/>
      <c r="B175" s="140"/>
      <c r="C175" s="140"/>
      <c r="D175" s="140"/>
      <c r="E175" s="140"/>
      <c r="F175" s="140"/>
      <c r="G175" s="140"/>
    </row>
    <row r="176" spans="1:7" s="181" customFormat="1" x14ac:dyDescent="0.3">
      <c r="A176" s="140"/>
      <c r="B176" s="140"/>
      <c r="C176" s="140"/>
      <c r="D176" s="140"/>
      <c r="E176" s="140"/>
      <c r="F176" s="140"/>
      <c r="G176" s="140"/>
    </row>
    <row r="177" spans="1:7" s="181" customFormat="1" x14ac:dyDescent="0.3">
      <c r="A177" s="140"/>
      <c r="B177" s="140"/>
      <c r="C177" s="140"/>
      <c r="D177" s="140"/>
      <c r="E177" s="140"/>
      <c r="F177" s="140"/>
      <c r="G177" s="140"/>
    </row>
    <row r="178" spans="1:7" s="181" customFormat="1" x14ac:dyDescent="0.3">
      <c r="A178" s="140"/>
      <c r="B178" s="140"/>
      <c r="C178" s="140"/>
      <c r="D178" s="140"/>
      <c r="E178" s="140"/>
      <c r="F178" s="140"/>
      <c r="G178" s="140"/>
    </row>
    <row r="179" spans="1:7" s="181" customFormat="1" x14ac:dyDescent="0.3">
      <c r="A179" s="140"/>
      <c r="B179" s="140"/>
      <c r="C179" s="140"/>
      <c r="D179" s="140"/>
      <c r="E179" s="140"/>
      <c r="F179" s="140"/>
      <c r="G179" s="140"/>
    </row>
    <row r="180" spans="1:7" s="181" customFormat="1" x14ac:dyDescent="0.3">
      <c r="A180" s="140"/>
      <c r="B180" s="140"/>
      <c r="C180" s="140"/>
      <c r="D180" s="140"/>
      <c r="E180" s="140"/>
      <c r="F180" s="140"/>
      <c r="G180" s="140"/>
    </row>
    <row r="181" spans="1:7" s="181" customFormat="1" x14ac:dyDescent="0.3">
      <c r="A181" s="140"/>
      <c r="B181" s="140"/>
      <c r="C181" s="140"/>
      <c r="D181" s="140"/>
      <c r="E181" s="140"/>
      <c r="F181" s="140"/>
      <c r="G181" s="140"/>
    </row>
    <row r="182" spans="1:7" s="181" customFormat="1" x14ac:dyDescent="0.3">
      <c r="A182" s="140"/>
      <c r="B182" s="140"/>
      <c r="C182" s="140"/>
      <c r="D182" s="140"/>
      <c r="E182" s="140"/>
      <c r="F182" s="140"/>
      <c r="G182" s="140"/>
    </row>
    <row r="183" spans="1:7" s="181" customFormat="1" x14ac:dyDescent="0.3">
      <c r="A183" s="140"/>
      <c r="B183" s="140"/>
      <c r="C183" s="140"/>
      <c r="D183" s="140"/>
      <c r="E183" s="140"/>
      <c r="F183" s="140"/>
      <c r="G183" s="140"/>
    </row>
    <row r="184" spans="1:7" s="181" customFormat="1" x14ac:dyDescent="0.3">
      <c r="A184" s="140"/>
      <c r="B184" s="140"/>
      <c r="C184" s="140"/>
      <c r="D184" s="140"/>
      <c r="E184" s="140"/>
      <c r="F184" s="140"/>
      <c r="G184" s="140"/>
    </row>
    <row r="185" spans="1:7" s="181" customFormat="1" x14ac:dyDescent="0.3">
      <c r="A185" s="140"/>
      <c r="B185" s="140"/>
      <c r="C185" s="140"/>
      <c r="D185" s="140"/>
      <c r="E185" s="140"/>
      <c r="F185" s="140"/>
      <c r="G185" s="140"/>
    </row>
    <row r="186" spans="1:7" s="181" customFormat="1" x14ac:dyDescent="0.3">
      <c r="A186" s="140"/>
      <c r="B186" s="140"/>
      <c r="C186" s="140"/>
      <c r="D186" s="140"/>
      <c r="E186" s="140"/>
      <c r="F186" s="140"/>
      <c r="G186" s="140"/>
    </row>
    <row r="187" spans="1:7" s="181" customFormat="1" x14ac:dyDescent="0.3">
      <c r="A187" s="140"/>
      <c r="B187" s="140"/>
      <c r="C187" s="140"/>
      <c r="D187" s="140"/>
      <c r="E187" s="140"/>
      <c r="F187" s="140"/>
      <c r="G187" s="140"/>
    </row>
    <row r="188" spans="1:7" s="181" customFormat="1" x14ac:dyDescent="0.3">
      <c r="A188" s="140"/>
      <c r="B188" s="140"/>
      <c r="C188" s="140"/>
      <c r="D188" s="140"/>
      <c r="E188" s="140"/>
      <c r="F188" s="140"/>
      <c r="G188" s="140"/>
    </row>
    <row r="189" spans="1:7" s="181" customFormat="1" x14ac:dyDescent="0.3">
      <c r="A189" s="140"/>
      <c r="B189" s="140"/>
      <c r="C189" s="140"/>
      <c r="D189" s="140"/>
      <c r="E189" s="140"/>
      <c r="F189" s="140"/>
      <c r="G189" s="140"/>
    </row>
    <row r="190" spans="1:7" s="181" customFormat="1" x14ac:dyDescent="0.3">
      <c r="A190" s="140"/>
      <c r="B190" s="140"/>
      <c r="C190" s="140"/>
      <c r="D190" s="140"/>
      <c r="E190" s="140"/>
      <c r="F190" s="140"/>
      <c r="G190" s="140"/>
    </row>
    <row r="191" spans="1:7" s="181" customFormat="1" x14ac:dyDescent="0.3">
      <c r="A191" s="140"/>
      <c r="B191" s="140"/>
      <c r="C191" s="140"/>
      <c r="D191" s="140"/>
      <c r="E191" s="140"/>
      <c r="F191" s="140"/>
      <c r="G191" s="140"/>
    </row>
    <row r="192" spans="1:7" s="181" customFormat="1" x14ac:dyDescent="0.3">
      <c r="A192" s="140"/>
      <c r="B192" s="140"/>
      <c r="C192" s="140"/>
      <c r="D192" s="140"/>
      <c r="E192" s="140"/>
      <c r="F192" s="140"/>
      <c r="G192" s="140"/>
    </row>
    <row r="193" spans="1:7" s="181" customFormat="1" x14ac:dyDescent="0.3">
      <c r="A193" s="140"/>
      <c r="B193" s="140"/>
      <c r="C193" s="140"/>
      <c r="D193" s="140"/>
      <c r="E193" s="140"/>
      <c r="F193" s="140"/>
      <c r="G193" s="140"/>
    </row>
    <row r="194" spans="1:7" s="181" customFormat="1" x14ac:dyDescent="0.3">
      <c r="A194" s="140"/>
      <c r="B194" s="140"/>
      <c r="C194" s="140"/>
      <c r="D194" s="140"/>
      <c r="E194" s="140"/>
      <c r="F194" s="140"/>
      <c r="G194" s="140"/>
    </row>
    <row r="195" spans="1:7" s="181" customFormat="1" x14ac:dyDescent="0.3">
      <c r="A195" s="140"/>
      <c r="B195" s="140"/>
      <c r="C195" s="140"/>
      <c r="D195" s="140"/>
      <c r="E195" s="140"/>
      <c r="F195" s="140"/>
      <c r="G195" s="140"/>
    </row>
    <row r="196" spans="1:7" s="181" customFormat="1" x14ac:dyDescent="0.3">
      <c r="A196" s="140"/>
      <c r="B196" s="140"/>
      <c r="C196" s="140"/>
      <c r="D196" s="140"/>
      <c r="E196" s="140"/>
      <c r="F196" s="140"/>
      <c r="G196" s="140"/>
    </row>
    <row r="197" spans="1:7" s="181" customFormat="1" x14ac:dyDescent="0.3">
      <c r="A197" s="140"/>
      <c r="B197" s="140"/>
      <c r="C197" s="140"/>
      <c r="D197" s="140"/>
      <c r="E197" s="140"/>
      <c r="F197" s="140"/>
      <c r="G197" s="140"/>
    </row>
    <row r="198" spans="1:7" s="181" customFormat="1" x14ac:dyDescent="0.3">
      <c r="A198" s="140"/>
      <c r="B198" s="140"/>
      <c r="C198" s="140"/>
      <c r="D198" s="140"/>
      <c r="E198" s="140"/>
      <c r="F198" s="140"/>
      <c r="G198" s="140"/>
    </row>
    <row r="199" spans="1:7" s="181" customFormat="1" x14ac:dyDescent="0.3">
      <c r="A199" s="140"/>
      <c r="B199" s="140"/>
      <c r="C199" s="140"/>
      <c r="D199" s="140"/>
      <c r="E199" s="140"/>
      <c r="F199" s="140"/>
      <c r="G199" s="140"/>
    </row>
    <row r="200" spans="1:7" s="181" customFormat="1" x14ac:dyDescent="0.3">
      <c r="A200" s="140"/>
      <c r="B200" s="140"/>
      <c r="C200" s="140"/>
      <c r="D200" s="140"/>
      <c r="E200" s="140"/>
      <c r="F200" s="140"/>
      <c r="G200" s="140"/>
    </row>
    <row r="201" spans="1:7" s="181" customFormat="1" x14ac:dyDescent="0.3">
      <c r="A201" s="140"/>
      <c r="B201" s="140"/>
      <c r="C201" s="140"/>
      <c r="D201" s="140"/>
      <c r="E201" s="140"/>
      <c r="F201" s="140"/>
      <c r="G201" s="140"/>
    </row>
    <row r="202" spans="1:7" s="181" customFormat="1" x14ac:dyDescent="0.3">
      <c r="A202" s="140"/>
      <c r="B202" s="140"/>
      <c r="C202" s="140"/>
      <c r="D202" s="140"/>
      <c r="E202" s="140"/>
      <c r="F202" s="140"/>
      <c r="G202" s="140"/>
    </row>
    <row r="203" spans="1:7" s="181" customFormat="1" x14ac:dyDescent="0.3">
      <c r="A203" s="140"/>
      <c r="B203" s="140"/>
      <c r="C203" s="140"/>
      <c r="D203" s="140"/>
      <c r="E203" s="140"/>
      <c r="F203" s="140"/>
      <c r="G203" s="140"/>
    </row>
    <row r="204" spans="1:7" s="181" customFormat="1" x14ac:dyDescent="0.3">
      <c r="A204" s="140"/>
      <c r="B204" s="140"/>
      <c r="C204" s="140"/>
      <c r="D204" s="140"/>
      <c r="E204" s="140"/>
      <c r="F204" s="140"/>
      <c r="G204" s="140"/>
    </row>
    <row r="205" spans="1:7" s="181" customFormat="1" x14ac:dyDescent="0.3">
      <c r="A205" s="140"/>
      <c r="B205" s="140"/>
      <c r="C205" s="140"/>
      <c r="D205" s="140"/>
      <c r="E205" s="140"/>
      <c r="F205" s="140"/>
      <c r="G205" s="140"/>
    </row>
    <row r="206" spans="1:7" s="181" customFormat="1" x14ac:dyDescent="0.3">
      <c r="A206" s="140"/>
      <c r="B206" s="140"/>
      <c r="C206" s="140"/>
      <c r="D206" s="140"/>
      <c r="E206" s="140"/>
      <c r="F206" s="140"/>
      <c r="G206" s="140"/>
    </row>
    <row r="207" spans="1:7" s="181" customFormat="1" x14ac:dyDescent="0.3">
      <c r="A207" s="140"/>
      <c r="B207" s="140"/>
      <c r="C207" s="140"/>
      <c r="D207" s="140"/>
      <c r="E207" s="140"/>
      <c r="F207" s="140"/>
      <c r="G207" s="140"/>
    </row>
    <row r="208" spans="1:7" s="181" customFormat="1" x14ac:dyDescent="0.3">
      <c r="A208" s="140"/>
      <c r="B208" s="140"/>
      <c r="C208" s="140"/>
      <c r="D208" s="140"/>
      <c r="E208" s="140"/>
      <c r="F208" s="140"/>
      <c r="G208" s="140"/>
    </row>
    <row r="209" spans="1:7" s="181" customFormat="1" x14ac:dyDescent="0.3">
      <c r="A209" s="140"/>
      <c r="B209" s="140"/>
      <c r="C209" s="140"/>
      <c r="D209" s="140"/>
      <c r="E209" s="140"/>
      <c r="F209" s="140"/>
      <c r="G209" s="140"/>
    </row>
    <row r="210" spans="1:7" s="181" customFormat="1" x14ac:dyDescent="0.3">
      <c r="A210" s="140"/>
      <c r="B210" s="140"/>
      <c r="C210" s="140"/>
      <c r="D210" s="140"/>
      <c r="E210" s="140"/>
      <c r="F210" s="140"/>
      <c r="G210" s="140"/>
    </row>
  </sheetData>
  <sheetProtection password="CC53" sheet="1" objects="1" scenarios="1" selectLockedCells="1"/>
  <mergeCells count="14">
    <mergeCell ref="B1:F1"/>
    <mergeCell ref="A2:F2"/>
    <mergeCell ref="F6:F8"/>
    <mergeCell ref="F25:F27"/>
    <mergeCell ref="A6:A8"/>
    <mergeCell ref="B6:B8"/>
    <mergeCell ref="D6:D8"/>
    <mergeCell ref="E6:E8"/>
    <mergeCell ref="A25:A27"/>
    <mergeCell ref="B25:B27"/>
    <mergeCell ref="D25:D27"/>
    <mergeCell ref="E25:E27"/>
    <mergeCell ref="C6:C8"/>
    <mergeCell ref="C25:C27"/>
  </mergeCells>
  <phoneticPr fontId="3" type="noConversion"/>
  <dataValidations count="1">
    <dataValidation type="decimal" operator="greaterThan" allowBlank="1" showInputMessage="1" showErrorMessage="1" sqref="B9:B19 C9:C19 D9:D19 B28:D38" xr:uid="{00000000-0002-0000-0200-000000000000}">
      <formula1>0</formula1>
    </dataValidation>
  </dataValidations>
  <pageMargins left="0.5" right="0.5" top="0.5" bottom="0.5" header="0.25" footer="0.25"/>
  <pageSetup orientation="portrait" horizontalDpi="1200" verticalDpi="1200" r:id="rId1"/>
  <headerFooter alignWithMargins="0">
    <oddHeader>&amp;L&amp;9Alta California Regional Center Budget &amp;A Form</oddHeader>
    <oddFooter>&amp;LPrinted &amp;D &amp;T&amp;C&amp;P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O33"/>
  <sheetViews>
    <sheetView showGridLines="0" zoomScaleNormal="100" workbookViewId="0">
      <pane ySplit="3" topLeftCell="A16" activePane="bottomLeft" state="frozen"/>
      <selection pane="bottomLeft" activeCell="D11" sqref="D11"/>
    </sheetView>
  </sheetViews>
  <sheetFormatPr defaultColWidth="8.75" defaultRowHeight="16.5" x14ac:dyDescent="0.3"/>
  <cols>
    <col min="1" max="1" width="20" style="140" customWidth="1"/>
    <col min="2" max="2" width="34.125" style="140" customWidth="1"/>
    <col min="3" max="3" width="7.75" style="140" customWidth="1"/>
    <col min="4" max="4" width="10.875" style="140" customWidth="1"/>
    <col min="5" max="5" width="9.75" style="140" customWidth="1"/>
    <col min="6" max="6" width="12.75" style="140" customWidth="1"/>
    <col min="7" max="8" width="8.75" style="140" customWidth="1"/>
    <col min="9" max="16384" width="8.75" style="181"/>
  </cols>
  <sheetData>
    <row r="1" spans="1:15" ht="21" customHeight="1" x14ac:dyDescent="0.35">
      <c r="A1" s="141" t="s">
        <v>57</v>
      </c>
      <c r="B1" s="214" t="str">
        <f>'Cover Letter'!A5</f>
        <v xml:space="preserve"> </v>
      </c>
      <c r="C1" s="3"/>
      <c r="D1" s="3"/>
      <c r="E1" s="3"/>
      <c r="F1" s="3"/>
    </row>
    <row r="2" spans="1:15" ht="45.75" customHeight="1" x14ac:dyDescent="0.35">
      <c r="A2" s="339" t="s">
        <v>99</v>
      </c>
      <c r="B2" s="340"/>
      <c r="C2" s="340"/>
      <c r="D2" s="340"/>
      <c r="E2" s="340"/>
      <c r="F2" s="340"/>
      <c r="G2" s="198"/>
      <c r="H2" s="198"/>
    </row>
    <row r="3" spans="1:15" ht="21" customHeight="1" x14ac:dyDescent="0.3">
      <c r="A3" s="141"/>
    </row>
    <row r="4" spans="1:15" x14ac:dyDescent="0.3">
      <c r="A4" s="199" t="s">
        <v>122</v>
      </c>
      <c r="B4" s="19"/>
      <c r="C4" s="19"/>
      <c r="D4" s="19"/>
      <c r="E4" s="19"/>
      <c r="F4" s="200"/>
    </row>
    <row r="5" spans="1:15" ht="15" customHeight="1" thickBot="1" x14ac:dyDescent="0.35">
      <c r="A5" s="201" t="s">
        <v>125</v>
      </c>
      <c r="B5" s="201" t="s">
        <v>124</v>
      </c>
      <c r="C5" s="348" t="s">
        <v>123</v>
      </c>
      <c r="D5" s="344" t="s">
        <v>240</v>
      </c>
      <c r="E5" s="351" t="s">
        <v>51</v>
      </c>
      <c r="F5" s="344" t="s">
        <v>48</v>
      </c>
    </row>
    <row r="6" spans="1:15" ht="15" customHeight="1" x14ac:dyDescent="0.3">
      <c r="A6" s="347" t="s">
        <v>241</v>
      </c>
      <c r="B6" s="347" t="s">
        <v>242</v>
      </c>
      <c r="C6" s="348"/>
      <c r="D6" s="344"/>
      <c r="E6" s="352" t="s">
        <v>14</v>
      </c>
      <c r="F6" s="345" t="s">
        <v>14</v>
      </c>
    </row>
    <row r="7" spans="1:15" ht="45" customHeight="1" thickBot="1" x14ac:dyDescent="0.35">
      <c r="A7" s="343"/>
      <c r="B7" s="343"/>
      <c r="C7" s="349"/>
      <c r="D7" s="350"/>
      <c r="E7" s="353"/>
      <c r="F7" s="346"/>
    </row>
    <row r="8" spans="1:15" ht="21.95" customHeight="1" x14ac:dyDescent="0.3">
      <c r="A8" s="202" t="s">
        <v>193</v>
      </c>
      <c r="B8" s="203" t="s">
        <v>194</v>
      </c>
      <c r="C8" s="215"/>
      <c r="D8" s="217"/>
      <c r="E8" s="204">
        <v>6.0000000000000001E-3</v>
      </c>
      <c r="F8" s="28">
        <f>IF(N8,E8*Staffing!$F$20,D8)</f>
        <v>0</v>
      </c>
      <c r="N8" s="216" t="b">
        <v>0</v>
      </c>
      <c r="O8" s="216" t="b">
        <f>N8=FALSE</f>
        <v>1</v>
      </c>
    </row>
    <row r="9" spans="1:15" ht="21.95" customHeight="1" x14ac:dyDescent="0.3">
      <c r="A9" s="205" t="s">
        <v>198</v>
      </c>
      <c r="B9" s="206" t="s">
        <v>199</v>
      </c>
      <c r="C9" s="215"/>
      <c r="D9" s="217"/>
      <c r="E9" s="204">
        <f>6.2%+1.45%</f>
        <v>7.6499999999999999E-2</v>
      </c>
      <c r="F9" s="207">
        <f>IF(N9,E9*Staffing!$F$20,D9)</f>
        <v>0</v>
      </c>
      <c r="N9" s="216" t="b">
        <v>0</v>
      </c>
      <c r="O9" s="216" t="b">
        <f t="shared" ref="O9:O16" si="0">N9=FALSE</f>
        <v>1</v>
      </c>
    </row>
    <row r="10" spans="1:15" ht="21.95" customHeight="1" x14ac:dyDescent="0.3">
      <c r="A10" s="205" t="s">
        <v>196</v>
      </c>
      <c r="B10" s="206" t="s">
        <v>197</v>
      </c>
      <c r="C10" s="215"/>
      <c r="D10" s="217"/>
      <c r="E10" s="204">
        <v>1E-3</v>
      </c>
      <c r="F10" s="28">
        <f>IF(N10,E10*Staffing!$F$20,D10)</f>
        <v>0</v>
      </c>
      <c r="N10" s="216" t="b">
        <v>0</v>
      </c>
      <c r="O10" s="216" t="b">
        <f t="shared" si="0"/>
        <v>1</v>
      </c>
    </row>
    <row r="11" spans="1:15" ht="21.95" customHeight="1" x14ac:dyDescent="0.3">
      <c r="A11" s="205" t="s">
        <v>195</v>
      </c>
      <c r="B11" s="206" t="s">
        <v>200</v>
      </c>
      <c r="C11" s="215"/>
      <c r="D11" s="217"/>
      <c r="E11" s="204">
        <v>3.4000000000000002E-2</v>
      </c>
      <c r="F11" s="28">
        <f>IF(N11,E11*Staffing!$F$20,D11)</f>
        <v>0</v>
      </c>
      <c r="N11" s="216" t="b">
        <v>0</v>
      </c>
      <c r="O11" s="216" t="b">
        <f t="shared" si="0"/>
        <v>1</v>
      </c>
    </row>
    <row r="12" spans="1:15" ht="21.95" customHeight="1" x14ac:dyDescent="0.3">
      <c r="A12" s="208" t="s">
        <v>47</v>
      </c>
      <c r="B12" s="40" t="s">
        <v>167</v>
      </c>
      <c r="C12" s="30"/>
      <c r="D12" s="41"/>
      <c r="E12" s="32">
        <v>0</v>
      </c>
      <c r="F12" s="28">
        <f>IF(N12,E12*Staffing!$F$20,D12)</f>
        <v>0</v>
      </c>
      <c r="N12" s="216" t="b">
        <v>0</v>
      </c>
      <c r="O12" s="216" t="b">
        <f t="shared" si="0"/>
        <v>1</v>
      </c>
    </row>
    <row r="13" spans="1:15" ht="21.95" customHeight="1" x14ac:dyDescent="0.3">
      <c r="A13" s="208" t="s">
        <v>166</v>
      </c>
      <c r="B13" s="40"/>
      <c r="C13" s="30"/>
      <c r="D13" s="41"/>
      <c r="E13" s="32">
        <v>0</v>
      </c>
      <c r="F13" s="28">
        <f>IF(N13,E13*Staffing!$F$20,D13)</f>
        <v>0</v>
      </c>
      <c r="N13" s="216" t="b">
        <v>0</v>
      </c>
      <c r="O13" s="216" t="b">
        <f t="shared" si="0"/>
        <v>1</v>
      </c>
    </row>
    <row r="14" spans="1:15" ht="21.95" customHeight="1" x14ac:dyDescent="0.3">
      <c r="A14" s="208" t="s">
        <v>201</v>
      </c>
      <c r="B14" s="40"/>
      <c r="C14" s="30"/>
      <c r="D14" s="41"/>
      <c r="E14" s="32">
        <v>0</v>
      </c>
      <c r="F14" s="28">
        <f>IF(N14,E14*Staffing!$F$20,D14)</f>
        <v>0</v>
      </c>
      <c r="N14" s="216" t="b">
        <v>0</v>
      </c>
      <c r="O14" s="216" t="b">
        <f t="shared" si="0"/>
        <v>1</v>
      </c>
    </row>
    <row r="15" spans="1:15" ht="21.95" customHeight="1" x14ac:dyDescent="0.3">
      <c r="A15" s="208" t="s">
        <v>202</v>
      </c>
      <c r="B15" s="40"/>
      <c r="C15" s="30"/>
      <c r="D15" s="41"/>
      <c r="E15" s="32">
        <v>0</v>
      </c>
      <c r="F15" s="28">
        <f>IF(N15,E15*Staffing!$F$20,D15)</f>
        <v>0</v>
      </c>
      <c r="N15" s="216" t="b">
        <v>0</v>
      </c>
      <c r="O15" s="216" t="b">
        <f t="shared" si="0"/>
        <v>1</v>
      </c>
    </row>
    <row r="16" spans="1:15" ht="21.95" customHeight="1" x14ac:dyDescent="0.3">
      <c r="A16" s="208" t="s">
        <v>71</v>
      </c>
      <c r="B16" s="42"/>
      <c r="C16" s="33"/>
      <c r="D16" s="43"/>
      <c r="E16" s="32">
        <v>0</v>
      </c>
      <c r="F16" s="28">
        <f>IF(N16,E16*Staffing!$F$20,D16)</f>
        <v>0</v>
      </c>
      <c r="N16" s="216" t="b">
        <v>0</v>
      </c>
      <c r="O16" s="216" t="b">
        <f t="shared" si="0"/>
        <v>1</v>
      </c>
    </row>
    <row r="17" spans="1:15" x14ac:dyDescent="0.3">
      <c r="A17" s="35" t="s">
        <v>49</v>
      </c>
      <c r="B17" s="35"/>
      <c r="C17" s="35"/>
      <c r="D17" s="35"/>
      <c r="E17" s="35"/>
      <c r="F17" s="36">
        <f>SUM(F8:F16)</f>
        <v>0</v>
      </c>
    </row>
    <row r="20" spans="1:15" x14ac:dyDescent="0.3">
      <c r="A20" s="209" t="s">
        <v>121</v>
      </c>
      <c r="B20" s="19"/>
      <c r="C20" s="19"/>
      <c r="D20" s="19"/>
      <c r="E20" s="19"/>
      <c r="F20" s="200"/>
    </row>
    <row r="21" spans="1:15" ht="13.9" customHeight="1" thickBot="1" x14ac:dyDescent="0.35">
      <c r="A21" s="201" t="s">
        <v>125</v>
      </c>
      <c r="B21" s="201" t="s">
        <v>124</v>
      </c>
      <c r="C21" s="348" t="s">
        <v>123</v>
      </c>
      <c r="D21" s="344" t="s">
        <v>240</v>
      </c>
      <c r="E21" s="351" t="s">
        <v>51</v>
      </c>
      <c r="F21" s="344" t="s">
        <v>48</v>
      </c>
    </row>
    <row r="22" spans="1:15" ht="14.25" customHeight="1" x14ac:dyDescent="0.3">
      <c r="A22" s="347" t="s">
        <v>241</v>
      </c>
      <c r="B22" s="347" t="s">
        <v>242</v>
      </c>
      <c r="C22" s="348"/>
      <c r="D22" s="344"/>
      <c r="E22" s="352" t="s">
        <v>14</v>
      </c>
      <c r="F22" s="345" t="s">
        <v>14</v>
      </c>
    </row>
    <row r="23" spans="1:15" ht="42" customHeight="1" thickBot="1" x14ac:dyDescent="0.35">
      <c r="A23" s="343"/>
      <c r="B23" s="343"/>
      <c r="C23" s="349"/>
      <c r="D23" s="350"/>
      <c r="E23" s="353"/>
      <c r="F23" s="346"/>
    </row>
    <row r="24" spans="1:15" ht="24" customHeight="1" x14ac:dyDescent="0.3">
      <c r="A24" s="202" t="s">
        <v>193</v>
      </c>
      <c r="B24" s="207" t="s">
        <v>194</v>
      </c>
      <c r="C24" s="163"/>
      <c r="D24" s="215"/>
      <c r="E24" s="210">
        <v>6.0000000000000001E-3</v>
      </c>
      <c r="F24" s="28">
        <f>IF(N24,E24*Staffing!$F$39,D24)</f>
        <v>0</v>
      </c>
      <c r="N24" s="216" t="b">
        <v>0</v>
      </c>
      <c r="O24" s="216" t="b">
        <f t="shared" ref="O24:O32" si="1">N24=FALSE</f>
        <v>1</v>
      </c>
    </row>
    <row r="25" spans="1:15" ht="21.95" customHeight="1" x14ac:dyDescent="0.3">
      <c r="A25" s="205" t="s">
        <v>198</v>
      </c>
      <c r="B25" s="163" t="s">
        <v>199</v>
      </c>
      <c r="C25" s="163"/>
      <c r="D25" s="215"/>
      <c r="E25" s="204">
        <f>6.2%+1.45%</f>
        <v>7.6499999999999999E-2</v>
      </c>
      <c r="F25" s="28">
        <f>IF(N25,E25*Staffing!$F$39,D25)</f>
        <v>0</v>
      </c>
      <c r="N25" s="216" t="b">
        <v>0</v>
      </c>
      <c r="O25" s="216" t="b">
        <f t="shared" si="1"/>
        <v>1</v>
      </c>
    </row>
    <row r="26" spans="1:15" ht="21.95" customHeight="1" x14ac:dyDescent="0.3">
      <c r="A26" s="205" t="s">
        <v>196</v>
      </c>
      <c r="B26" s="163" t="s">
        <v>197</v>
      </c>
      <c r="C26" s="163"/>
      <c r="D26" s="215"/>
      <c r="E26" s="204">
        <v>1E-3</v>
      </c>
      <c r="F26" s="28">
        <f>IF(N26,E26*Staffing!$F$39,D26)</f>
        <v>0</v>
      </c>
      <c r="N26" s="216" t="b">
        <v>0</v>
      </c>
      <c r="O26" s="216" t="b">
        <f t="shared" si="1"/>
        <v>1</v>
      </c>
    </row>
    <row r="27" spans="1:15" ht="21.95" customHeight="1" x14ac:dyDescent="0.3">
      <c r="A27" s="205" t="s">
        <v>195</v>
      </c>
      <c r="B27" s="163" t="s">
        <v>200</v>
      </c>
      <c r="C27" s="163"/>
      <c r="D27" s="215"/>
      <c r="E27" s="204">
        <v>3.4000000000000002E-2</v>
      </c>
      <c r="F27" s="28">
        <f>IF(N27,E27*Staffing!$F$39,D27)</f>
        <v>0</v>
      </c>
      <c r="N27" s="216" t="b">
        <v>0</v>
      </c>
      <c r="O27" s="216" t="b">
        <f t="shared" si="1"/>
        <v>1</v>
      </c>
    </row>
    <row r="28" spans="1:15" ht="21.95" customHeight="1" x14ac:dyDescent="0.3">
      <c r="A28" s="208" t="s">
        <v>47</v>
      </c>
      <c r="B28" s="30"/>
      <c r="C28" s="30"/>
      <c r="D28" s="30"/>
      <c r="E28" s="32">
        <v>0</v>
      </c>
      <c r="F28" s="28">
        <f>IF(N28,E28*Staffing!$F$39,D28)</f>
        <v>0</v>
      </c>
      <c r="N28" s="216" t="b">
        <v>0</v>
      </c>
      <c r="O28" s="216" t="b">
        <f t="shared" si="1"/>
        <v>1</v>
      </c>
    </row>
    <row r="29" spans="1:15" ht="21.95" customHeight="1" x14ac:dyDescent="0.3">
      <c r="A29" s="208" t="s">
        <v>166</v>
      </c>
      <c r="B29" s="30"/>
      <c r="C29" s="30"/>
      <c r="D29" s="30"/>
      <c r="E29" s="32">
        <v>0</v>
      </c>
      <c r="F29" s="28">
        <f>IF(N29,E29*Staffing!$F$39,D29)</f>
        <v>0</v>
      </c>
      <c r="N29" s="216" t="b">
        <v>0</v>
      </c>
      <c r="O29" s="216" t="b">
        <f t="shared" si="1"/>
        <v>1</v>
      </c>
    </row>
    <row r="30" spans="1:15" ht="21.95" customHeight="1" x14ac:dyDescent="0.3">
      <c r="A30" s="208" t="s">
        <v>201</v>
      </c>
      <c r="B30" s="30"/>
      <c r="C30" s="30"/>
      <c r="D30" s="30"/>
      <c r="E30" s="32">
        <v>0</v>
      </c>
      <c r="F30" s="28">
        <f>IF(N30,E30*Staffing!$F$39,D30)</f>
        <v>0</v>
      </c>
      <c r="N30" s="216" t="b">
        <v>0</v>
      </c>
      <c r="O30" s="216" t="b">
        <f t="shared" si="1"/>
        <v>1</v>
      </c>
    </row>
    <row r="31" spans="1:15" ht="21.95" customHeight="1" x14ac:dyDescent="0.3">
      <c r="A31" s="208" t="s">
        <v>202</v>
      </c>
      <c r="B31" s="30"/>
      <c r="C31" s="30"/>
      <c r="D31" s="30"/>
      <c r="E31" s="32">
        <v>0</v>
      </c>
      <c r="F31" s="28">
        <f>IF(N31,E31*Staffing!$F$39,D31)</f>
        <v>0</v>
      </c>
      <c r="N31" s="216" t="b">
        <v>0</v>
      </c>
      <c r="O31" s="216" t="b">
        <f t="shared" si="1"/>
        <v>1</v>
      </c>
    </row>
    <row r="32" spans="1:15" ht="21.95" customHeight="1" x14ac:dyDescent="0.3">
      <c r="A32" s="208" t="s">
        <v>71</v>
      </c>
      <c r="B32" s="33"/>
      <c r="C32" s="30"/>
      <c r="D32" s="33"/>
      <c r="E32" s="32">
        <v>0</v>
      </c>
      <c r="F32" s="28">
        <f>IF(N32,E32*Staffing!$F$39,D32)</f>
        <v>0</v>
      </c>
      <c r="N32" s="216" t="b">
        <v>0</v>
      </c>
      <c r="O32" s="216" t="b">
        <f t="shared" si="1"/>
        <v>1</v>
      </c>
    </row>
    <row r="33" spans="1:6" x14ac:dyDescent="0.3">
      <c r="A33" s="35" t="s">
        <v>50</v>
      </c>
      <c r="B33" s="35"/>
      <c r="C33" s="35"/>
      <c r="D33" s="35"/>
      <c r="E33" s="35"/>
      <c r="F33" s="36">
        <f>SUM(F24:F32)</f>
        <v>0</v>
      </c>
    </row>
  </sheetData>
  <sheetProtection password="CC53" sheet="1" objects="1" scenarios="1" selectLockedCells="1"/>
  <mergeCells count="13">
    <mergeCell ref="A2:F2"/>
    <mergeCell ref="F5:F7"/>
    <mergeCell ref="A6:A7"/>
    <mergeCell ref="C21:C23"/>
    <mergeCell ref="D21:D23"/>
    <mergeCell ref="A22:A23"/>
    <mergeCell ref="D5:D7"/>
    <mergeCell ref="C5:C7"/>
    <mergeCell ref="B22:B23"/>
    <mergeCell ref="F21:F23"/>
    <mergeCell ref="E5:E7"/>
    <mergeCell ref="E21:E23"/>
    <mergeCell ref="B6:B7"/>
  </mergeCells>
  <phoneticPr fontId="3" type="noConversion"/>
  <dataValidations count="3">
    <dataValidation type="decimal" operator="greaterThanOrEqual" allowBlank="1" showInputMessage="1" showErrorMessage="1" errorTitle="Warning" error="You can not enter an amount in this cell if the adjacent box is checked.  Either uncheck the box or delete the amount from this cell" sqref="D24:D32" xr:uid="{00000000-0002-0000-0300-000000000000}">
      <formula1>0</formula1>
    </dataValidation>
    <dataValidation type="decimal" operator="greaterThan" allowBlank="1" showInputMessage="1" showErrorMessage="1" errorTitle="Warning" error="You can not enter an amount in this cell if the adjacent box is checked.  Either uncheck the box or delete the amount from this cell" sqref="D8:D16" xr:uid="{00000000-0002-0000-0300-000001000000}">
      <formula1>0</formula1>
    </dataValidation>
    <dataValidation type="decimal" operator="greaterThanOrEqual" allowBlank="1" showInputMessage="1" showErrorMessage="1" sqref="E8:E16 E24:E32" xr:uid="{00000000-0002-0000-0300-000002000000}">
      <formula1>0</formula1>
    </dataValidation>
  </dataValidations>
  <pageMargins left="0.32" right="0.21" top="0.7" bottom="0.37" header="0.38" footer="0.16"/>
  <pageSetup orientation="portrait" horizontalDpi="1200" verticalDpi="1200" r:id="rId1"/>
  <headerFooter alignWithMargins="0">
    <oddHeader>&amp;L&amp;9Alta California Regional Center Budget &amp;A Form</oddHeader>
    <oddFooter>&amp;LPrinted &amp;D &amp;T&amp;C&amp;P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190500</xdr:colOff>
                    <xdr:row>6</xdr:row>
                    <xdr:rowOff>514350</xdr:rowOff>
                  </from>
                  <to>
                    <xdr:col>2</xdr:col>
                    <xdr:colOff>438150</xdr:colOff>
                    <xdr:row>7</xdr:row>
                    <xdr:rowOff>266700</xdr:rowOff>
                  </to>
                </anchor>
              </controlPr>
            </control>
          </mc:Choice>
        </mc:AlternateContent>
        <mc:AlternateContent xmlns:mc="http://schemas.openxmlformats.org/markup-compatibility/2006">
          <mc:Choice Requires="x14">
            <control shapeId="1038" r:id="rId5" name="Check Box 14">
              <controlPr locked="0" defaultSize="0" autoFill="0" autoLine="0" autoPict="0">
                <anchor moveWithCells="1">
                  <from>
                    <xdr:col>2</xdr:col>
                    <xdr:colOff>200025</xdr:colOff>
                    <xdr:row>8</xdr:row>
                    <xdr:rowOff>0</xdr:rowOff>
                  </from>
                  <to>
                    <xdr:col>2</xdr:col>
                    <xdr:colOff>438150</xdr:colOff>
                    <xdr:row>8</xdr:row>
                    <xdr:rowOff>257175</xdr:rowOff>
                  </to>
                </anchor>
              </controlPr>
            </control>
          </mc:Choice>
        </mc:AlternateContent>
        <mc:AlternateContent xmlns:mc="http://schemas.openxmlformats.org/markup-compatibility/2006">
          <mc:Choice Requires="x14">
            <control shapeId="1039" r:id="rId6" name="Check Box 15">
              <controlPr locked="0" defaultSize="0" autoFill="0" autoLine="0" autoPict="0">
                <anchor moveWithCells="1">
                  <from>
                    <xdr:col>2</xdr:col>
                    <xdr:colOff>200025</xdr:colOff>
                    <xdr:row>9</xdr:row>
                    <xdr:rowOff>19050</xdr:rowOff>
                  </from>
                  <to>
                    <xdr:col>2</xdr:col>
                    <xdr:colOff>438150</xdr:colOff>
                    <xdr:row>10</xdr:row>
                    <xdr:rowOff>0</xdr:rowOff>
                  </to>
                </anchor>
              </controlPr>
            </control>
          </mc:Choice>
        </mc:AlternateContent>
        <mc:AlternateContent xmlns:mc="http://schemas.openxmlformats.org/markup-compatibility/2006">
          <mc:Choice Requires="x14">
            <control shapeId="1040" r:id="rId7" name="Check Box 16">
              <controlPr locked="0" defaultSize="0" autoFill="0" autoLine="0" autoPict="0">
                <anchor moveWithCells="1">
                  <from>
                    <xdr:col>2</xdr:col>
                    <xdr:colOff>200025</xdr:colOff>
                    <xdr:row>10</xdr:row>
                    <xdr:rowOff>19050</xdr:rowOff>
                  </from>
                  <to>
                    <xdr:col>2</xdr:col>
                    <xdr:colOff>438150</xdr:colOff>
                    <xdr:row>10</xdr:row>
                    <xdr:rowOff>257175</xdr:rowOff>
                  </to>
                </anchor>
              </controlPr>
            </control>
          </mc:Choice>
        </mc:AlternateContent>
        <mc:AlternateContent xmlns:mc="http://schemas.openxmlformats.org/markup-compatibility/2006">
          <mc:Choice Requires="x14">
            <control shapeId="1042" r:id="rId8" name="Check Box 18">
              <controlPr locked="0" defaultSize="0" autoFill="0" autoLine="0" autoPict="0">
                <anchor moveWithCells="1">
                  <from>
                    <xdr:col>2</xdr:col>
                    <xdr:colOff>190500</xdr:colOff>
                    <xdr:row>11</xdr:row>
                    <xdr:rowOff>247650</xdr:rowOff>
                  </from>
                  <to>
                    <xdr:col>2</xdr:col>
                    <xdr:colOff>438150</xdr:colOff>
                    <xdr:row>12</xdr:row>
                    <xdr:rowOff>238125</xdr:rowOff>
                  </to>
                </anchor>
              </controlPr>
            </control>
          </mc:Choice>
        </mc:AlternateContent>
        <mc:AlternateContent xmlns:mc="http://schemas.openxmlformats.org/markup-compatibility/2006">
          <mc:Choice Requires="x14">
            <control shapeId="1043" r:id="rId9" name="Check Box 19">
              <controlPr locked="0" defaultSize="0" autoFill="0" autoLine="0" autoPict="0">
                <anchor moveWithCells="1">
                  <from>
                    <xdr:col>2</xdr:col>
                    <xdr:colOff>190500</xdr:colOff>
                    <xdr:row>12</xdr:row>
                    <xdr:rowOff>266700</xdr:rowOff>
                  </from>
                  <to>
                    <xdr:col>2</xdr:col>
                    <xdr:colOff>438150</xdr:colOff>
                    <xdr:row>13</xdr:row>
                    <xdr:rowOff>247650</xdr:rowOff>
                  </to>
                </anchor>
              </controlPr>
            </control>
          </mc:Choice>
        </mc:AlternateContent>
        <mc:AlternateContent xmlns:mc="http://schemas.openxmlformats.org/markup-compatibility/2006">
          <mc:Choice Requires="x14">
            <control shapeId="1044" r:id="rId10" name="Check Box 20">
              <controlPr locked="0" defaultSize="0" autoFill="0" autoLine="0" autoPict="0">
                <anchor moveWithCells="1">
                  <from>
                    <xdr:col>2</xdr:col>
                    <xdr:colOff>190500</xdr:colOff>
                    <xdr:row>14</xdr:row>
                    <xdr:rowOff>19050</xdr:rowOff>
                  </from>
                  <to>
                    <xdr:col>2</xdr:col>
                    <xdr:colOff>438150</xdr:colOff>
                    <xdr:row>15</xdr:row>
                    <xdr:rowOff>0</xdr:rowOff>
                  </to>
                </anchor>
              </controlPr>
            </control>
          </mc:Choice>
        </mc:AlternateContent>
        <mc:AlternateContent xmlns:mc="http://schemas.openxmlformats.org/markup-compatibility/2006">
          <mc:Choice Requires="x14">
            <control shapeId="1045" r:id="rId11" name="Check Box 21">
              <controlPr locked="0" defaultSize="0" autoFill="0" autoLine="0" autoPict="0">
                <anchor moveWithCells="1">
                  <from>
                    <xdr:col>2</xdr:col>
                    <xdr:colOff>190500</xdr:colOff>
                    <xdr:row>14</xdr:row>
                    <xdr:rowOff>247650</xdr:rowOff>
                  </from>
                  <to>
                    <xdr:col>2</xdr:col>
                    <xdr:colOff>438150</xdr:colOff>
                    <xdr:row>15</xdr:row>
                    <xdr:rowOff>238125</xdr:rowOff>
                  </to>
                </anchor>
              </controlPr>
            </control>
          </mc:Choice>
        </mc:AlternateContent>
        <mc:AlternateContent xmlns:mc="http://schemas.openxmlformats.org/markup-compatibility/2006">
          <mc:Choice Requires="x14">
            <control shapeId="1049" r:id="rId12" name="Check Box 25">
              <controlPr locked="0" defaultSize="0" autoFill="0" autoLine="0" autoPict="0">
                <anchor moveWithCells="1">
                  <from>
                    <xdr:col>2</xdr:col>
                    <xdr:colOff>152400</xdr:colOff>
                    <xdr:row>24</xdr:row>
                    <xdr:rowOff>19050</xdr:rowOff>
                  </from>
                  <to>
                    <xdr:col>2</xdr:col>
                    <xdr:colOff>400050</xdr:colOff>
                    <xdr:row>25</xdr:row>
                    <xdr:rowOff>9525</xdr:rowOff>
                  </to>
                </anchor>
              </controlPr>
            </control>
          </mc:Choice>
        </mc:AlternateContent>
        <mc:AlternateContent xmlns:mc="http://schemas.openxmlformats.org/markup-compatibility/2006">
          <mc:Choice Requires="x14">
            <control shapeId="1061" r:id="rId13" name="Check Box 37">
              <controlPr locked="0" defaultSize="0" autoFill="0" autoLine="0" autoPict="0">
                <anchor moveWithCells="1">
                  <from>
                    <xdr:col>2</xdr:col>
                    <xdr:colOff>190500</xdr:colOff>
                    <xdr:row>10</xdr:row>
                    <xdr:rowOff>266700</xdr:rowOff>
                  </from>
                  <to>
                    <xdr:col>2</xdr:col>
                    <xdr:colOff>438150</xdr:colOff>
                    <xdr:row>11</xdr:row>
                    <xdr:rowOff>247650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2</xdr:col>
                    <xdr:colOff>133350</xdr:colOff>
                    <xdr:row>28</xdr:row>
                    <xdr:rowOff>19050</xdr:rowOff>
                  </from>
                  <to>
                    <xdr:col>2</xdr:col>
                    <xdr:colOff>371475</xdr:colOff>
                    <xdr:row>29</xdr:row>
                    <xdr:rowOff>0</xdr:rowOff>
                  </to>
                </anchor>
              </controlPr>
            </control>
          </mc:Choice>
        </mc:AlternateContent>
        <mc:AlternateContent xmlns:mc="http://schemas.openxmlformats.org/markup-compatibility/2006">
          <mc:Choice Requires="x14">
            <control shapeId="1074" r:id="rId15" name="Check Box 50">
              <controlPr locked="0" defaultSize="0" autoFill="0" autoLine="0" autoPict="0">
                <anchor moveWithCells="1">
                  <from>
                    <xdr:col>2</xdr:col>
                    <xdr:colOff>133350</xdr:colOff>
                    <xdr:row>27</xdr:row>
                    <xdr:rowOff>28575</xdr:rowOff>
                  </from>
                  <to>
                    <xdr:col>2</xdr:col>
                    <xdr:colOff>371475</xdr:colOff>
                    <xdr:row>28</xdr:row>
                    <xdr:rowOff>9525</xdr:rowOff>
                  </to>
                </anchor>
              </controlPr>
            </control>
          </mc:Choice>
        </mc:AlternateContent>
        <mc:AlternateContent xmlns:mc="http://schemas.openxmlformats.org/markup-compatibility/2006">
          <mc:Choice Requires="x14">
            <control shapeId="1107" r:id="rId16" name="Check Box 83">
              <controlPr locked="0" defaultSize="0" autoFill="0" autoLine="0" autoPict="0">
                <anchor moveWithCells="1">
                  <from>
                    <xdr:col>2</xdr:col>
                    <xdr:colOff>161925</xdr:colOff>
                    <xdr:row>23</xdr:row>
                    <xdr:rowOff>38100</xdr:rowOff>
                  </from>
                  <to>
                    <xdr:col>2</xdr:col>
                    <xdr:colOff>400050</xdr:colOff>
                    <xdr:row>23</xdr:row>
                    <xdr:rowOff>238125</xdr:rowOff>
                  </to>
                </anchor>
              </controlPr>
            </control>
          </mc:Choice>
        </mc:AlternateContent>
        <mc:AlternateContent xmlns:mc="http://schemas.openxmlformats.org/markup-compatibility/2006">
          <mc:Choice Requires="x14">
            <control shapeId="1108" r:id="rId17" name="Check Box 84">
              <controlPr locked="0" defaultSize="0" autoFill="0" autoLine="0" autoPict="0">
                <anchor moveWithCells="1">
                  <from>
                    <xdr:col>2</xdr:col>
                    <xdr:colOff>152400</xdr:colOff>
                    <xdr:row>25</xdr:row>
                    <xdr:rowOff>19050</xdr:rowOff>
                  </from>
                  <to>
                    <xdr:col>2</xdr:col>
                    <xdr:colOff>400050</xdr:colOff>
                    <xdr:row>26</xdr:row>
                    <xdr:rowOff>9525</xdr:rowOff>
                  </to>
                </anchor>
              </controlPr>
            </control>
          </mc:Choice>
        </mc:AlternateContent>
        <mc:AlternateContent xmlns:mc="http://schemas.openxmlformats.org/markup-compatibility/2006">
          <mc:Choice Requires="x14">
            <control shapeId="1110" r:id="rId18" name="Check Box 86">
              <controlPr locked="0" defaultSize="0" autoFill="0" autoLine="0" autoPict="0">
                <anchor moveWithCells="1">
                  <from>
                    <xdr:col>2</xdr:col>
                    <xdr:colOff>152400</xdr:colOff>
                    <xdr:row>26</xdr:row>
                    <xdr:rowOff>19050</xdr:rowOff>
                  </from>
                  <to>
                    <xdr:col>2</xdr:col>
                    <xdr:colOff>400050</xdr:colOff>
                    <xdr:row>27</xdr:row>
                    <xdr:rowOff>9525</xdr:rowOff>
                  </to>
                </anchor>
              </controlPr>
            </control>
          </mc:Choice>
        </mc:AlternateContent>
        <mc:AlternateContent xmlns:mc="http://schemas.openxmlformats.org/markup-compatibility/2006">
          <mc:Choice Requires="x14">
            <control shapeId="1130" r:id="rId19" name="Check Box 106">
              <controlPr locked="0" defaultSize="0" autoFill="0" autoLine="0" autoPict="0">
                <anchor moveWithCells="1">
                  <from>
                    <xdr:col>2</xdr:col>
                    <xdr:colOff>133350</xdr:colOff>
                    <xdr:row>30</xdr:row>
                    <xdr:rowOff>19050</xdr:rowOff>
                  </from>
                  <to>
                    <xdr:col>2</xdr:col>
                    <xdr:colOff>371475</xdr:colOff>
                    <xdr:row>31</xdr:row>
                    <xdr:rowOff>0</xdr:rowOff>
                  </to>
                </anchor>
              </controlPr>
            </control>
          </mc:Choice>
        </mc:AlternateContent>
        <mc:AlternateContent xmlns:mc="http://schemas.openxmlformats.org/markup-compatibility/2006">
          <mc:Choice Requires="x14">
            <control shapeId="1131" r:id="rId20" name="Check Box 107">
              <controlPr locked="0" defaultSize="0" autoFill="0" autoLine="0" autoPict="0">
                <anchor moveWithCells="1">
                  <from>
                    <xdr:col>2</xdr:col>
                    <xdr:colOff>133350</xdr:colOff>
                    <xdr:row>29</xdr:row>
                    <xdr:rowOff>19050</xdr:rowOff>
                  </from>
                  <to>
                    <xdr:col>2</xdr:col>
                    <xdr:colOff>381000</xdr:colOff>
                    <xdr:row>29</xdr:row>
                    <xdr:rowOff>266700</xdr:rowOff>
                  </to>
                </anchor>
              </controlPr>
            </control>
          </mc:Choice>
        </mc:AlternateContent>
        <mc:AlternateContent xmlns:mc="http://schemas.openxmlformats.org/markup-compatibility/2006">
          <mc:Choice Requires="x14">
            <control shapeId="1134" r:id="rId21" name="Check Box 110">
              <controlPr locked="0" defaultSize="0" autoFill="0" autoLine="0" autoPict="0">
                <anchor moveWithCells="1">
                  <from>
                    <xdr:col>2</xdr:col>
                    <xdr:colOff>133350</xdr:colOff>
                    <xdr:row>31</xdr:row>
                    <xdr:rowOff>19050</xdr:rowOff>
                  </from>
                  <to>
                    <xdr:col>2</xdr:col>
                    <xdr:colOff>371475</xdr:colOff>
                    <xdr:row>32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7030A0"/>
  </sheetPr>
  <dimension ref="A1:L201"/>
  <sheetViews>
    <sheetView showGridLines="0" zoomScaleNormal="100" workbookViewId="0">
      <pane ySplit="2" topLeftCell="A3" activePane="bottomLeft" state="frozen"/>
      <selection pane="bottomLeft" activeCell="H9" sqref="H9"/>
    </sheetView>
  </sheetViews>
  <sheetFormatPr defaultColWidth="8.75" defaultRowHeight="16.5" x14ac:dyDescent="0.3"/>
  <cols>
    <col min="1" max="1" width="4.125" style="17" customWidth="1"/>
    <col min="2" max="6" width="8" style="17" customWidth="1"/>
    <col min="7" max="7" width="13" style="17" customWidth="1"/>
    <col min="8" max="8" width="16.125" style="17" customWidth="1"/>
    <col min="9" max="9" width="12.625" style="17" customWidth="1"/>
    <col min="10" max="12" width="8.75" style="17"/>
    <col min="13" max="16384" width="8.75" style="2"/>
  </cols>
  <sheetData>
    <row r="1" spans="1:9" ht="21" customHeight="1" x14ac:dyDescent="0.3">
      <c r="A1" s="16" t="s">
        <v>72</v>
      </c>
      <c r="G1" s="360" t="str">
        <f>'Cover Letter'!A5</f>
        <v xml:space="preserve"> </v>
      </c>
      <c r="H1" s="272"/>
    </row>
    <row r="2" spans="1:9" ht="57" customHeight="1" x14ac:dyDescent="0.35">
      <c r="A2" s="258" t="s">
        <v>286</v>
      </c>
      <c r="B2" s="361"/>
      <c r="C2" s="361"/>
      <c r="D2" s="361"/>
      <c r="E2" s="361"/>
      <c r="F2" s="361"/>
      <c r="G2" s="361"/>
      <c r="H2" s="361"/>
      <c r="I2" s="361"/>
    </row>
    <row r="4" spans="1:9" x14ac:dyDescent="0.3">
      <c r="A4" s="44" t="s">
        <v>58</v>
      </c>
      <c r="B4" s="45" t="s">
        <v>283</v>
      </c>
      <c r="H4" s="223" t="s">
        <v>284</v>
      </c>
      <c r="I4" s="17" t="s">
        <v>282</v>
      </c>
    </row>
    <row r="5" spans="1:9" x14ac:dyDescent="0.3">
      <c r="B5" s="356"/>
      <c r="C5" s="356"/>
      <c r="D5" s="356"/>
      <c r="E5" s="356"/>
      <c r="F5" s="356"/>
      <c r="G5" s="357"/>
      <c r="H5" s="231"/>
      <c r="I5" s="232"/>
    </row>
    <row r="6" spans="1:9" x14ac:dyDescent="0.3">
      <c r="B6" s="356"/>
      <c r="C6" s="356"/>
      <c r="D6" s="356"/>
      <c r="E6" s="356"/>
      <c r="F6" s="356"/>
      <c r="G6" s="357"/>
      <c r="H6" s="231"/>
      <c r="I6" s="232"/>
    </row>
    <row r="7" spans="1:9" x14ac:dyDescent="0.3">
      <c r="B7" s="356"/>
      <c r="C7" s="356"/>
      <c r="D7" s="356"/>
      <c r="E7" s="356"/>
      <c r="F7" s="356"/>
      <c r="G7" s="357"/>
      <c r="H7" s="231"/>
      <c r="I7" s="232"/>
    </row>
    <row r="8" spans="1:9" x14ac:dyDescent="0.3">
      <c r="B8" s="356"/>
      <c r="C8" s="356"/>
      <c r="D8" s="356"/>
      <c r="E8" s="356"/>
      <c r="F8" s="356"/>
      <c r="G8" s="357"/>
      <c r="H8" s="231"/>
      <c r="I8" s="232"/>
    </row>
    <row r="9" spans="1:9" x14ac:dyDescent="0.3">
      <c r="B9" s="356"/>
      <c r="C9" s="356"/>
      <c r="D9" s="356"/>
      <c r="E9" s="356"/>
      <c r="F9" s="356"/>
      <c r="G9" s="357"/>
      <c r="H9" s="231"/>
      <c r="I9" s="232"/>
    </row>
    <row r="10" spans="1:9" x14ac:dyDescent="0.3">
      <c r="B10" s="356"/>
      <c r="C10" s="356"/>
      <c r="D10" s="356"/>
      <c r="E10" s="356"/>
      <c r="F10" s="356"/>
      <c r="G10" s="357"/>
      <c r="H10" s="231"/>
      <c r="I10" s="232"/>
    </row>
    <row r="11" spans="1:9" x14ac:dyDescent="0.3">
      <c r="B11" s="356"/>
      <c r="C11" s="356"/>
      <c r="D11" s="356"/>
      <c r="E11" s="356"/>
      <c r="F11" s="356"/>
      <c r="G11" s="357"/>
      <c r="H11" s="231"/>
      <c r="I11" s="232"/>
    </row>
    <row r="12" spans="1:9" x14ac:dyDescent="0.3">
      <c r="B12" s="356"/>
      <c r="C12" s="356"/>
      <c r="D12" s="356"/>
      <c r="E12" s="356"/>
      <c r="F12" s="356"/>
      <c r="G12" s="357"/>
      <c r="H12" s="231"/>
      <c r="I12" s="232"/>
    </row>
    <row r="13" spans="1:9" x14ac:dyDescent="0.3">
      <c r="B13" s="356"/>
      <c r="C13" s="356"/>
      <c r="D13" s="356"/>
      <c r="E13" s="356"/>
      <c r="F13" s="356"/>
      <c r="G13" s="357"/>
      <c r="H13" s="231"/>
      <c r="I13" s="232"/>
    </row>
    <row r="14" spans="1:9" x14ac:dyDescent="0.3">
      <c r="B14" s="356"/>
      <c r="C14" s="356"/>
      <c r="D14" s="356"/>
      <c r="E14" s="356"/>
      <c r="F14" s="356"/>
      <c r="G14" s="357"/>
      <c r="H14" s="231"/>
      <c r="I14" s="232"/>
    </row>
    <row r="15" spans="1:9" x14ac:dyDescent="0.3">
      <c r="B15" s="356"/>
      <c r="C15" s="356"/>
      <c r="D15" s="356"/>
      <c r="E15" s="356"/>
      <c r="F15" s="356"/>
      <c r="G15" s="357"/>
      <c r="H15" s="231"/>
      <c r="I15" s="232"/>
    </row>
    <row r="16" spans="1:9" x14ac:dyDescent="0.3">
      <c r="B16" s="356"/>
      <c r="C16" s="356"/>
      <c r="D16" s="356"/>
      <c r="E16" s="356"/>
      <c r="F16" s="356"/>
      <c r="G16" s="357"/>
      <c r="H16" s="231"/>
      <c r="I16" s="232"/>
    </row>
    <row r="17" spans="1:9" x14ac:dyDescent="0.3">
      <c r="A17" s="140"/>
      <c r="B17" s="140"/>
      <c r="C17" s="140"/>
      <c r="D17" s="140"/>
      <c r="E17" s="140"/>
      <c r="F17" s="140"/>
      <c r="G17" s="140" t="s">
        <v>281</v>
      </c>
      <c r="H17" s="140"/>
      <c r="I17" s="235">
        <f>SUM(I5:I16)</f>
        <v>0</v>
      </c>
    </row>
    <row r="18" spans="1:9" x14ac:dyDescent="0.3">
      <c r="A18" s="140"/>
      <c r="B18" s="140"/>
      <c r="C18" s="140"/>
      <c r="D18" s="140"/>
      <c r="E18" s="140"/>
      <c r="F18" s="140"/>
      <c r="G18" s="140"/>
      <c r="H18" s="140"/>
      <c r="I18" s="236"/>
    </row>
    <row r="19" spans="1:9" x14ac:dyDescent="0.3">
      <c r="A19" s="237" t="s">
        <v>43</v>
      </c>
      <c r="B19" s="35" t="s">
        <v>59</v>
      </c>
      <c r="C19" s="140"/>
      <c r="D19" s="140"/>
      <c r="E19" s="140"/>
      <c r="F19" s="140"/>
      <c r="G19" s="140"/>
      <c r="H19" s="238" t="s">
        <v>284</v>
      </c>
      <c r="I19" s="140" t="s">
        <v>282</v>
      </c>
    </row>
    <row r="20" spans="1:9" x14ac:dyDescent="0.3">
      <c r="B20" s="356"/>
      <c r="C20" s="356"/>
      <c r="D20" s="356"/>
      <c r="E20" s="356"/>
      <c r="F20" s="356"/>
      <c r="G20" s="357"/>
      <c r="H20" s="231"/>
      <c r="I20" s="232"/>
    </row>
    <row r="21" spans="1:9" x14ac:dyDescent="0.3">
      <c r="B21" s="356"/>
      <c r="C21" s="356"/>
      <c r="D21" s="356"/>
      <c r="E21" s="356"/>
      <c r="F21" s="356"/>
      <c r="G21" s="357"/>
      <c r="H21" s="231"/>
      <c r="I21" s="232"/>
    </row>
    <row r="22" spans="1:9" x14ac:dyDescent="0.3">
      <c r="B22" s="356"/>
      <c r="C22" s="356"/>
      <c r="D22" s="356"/>
      <c r="E22" s="356"/>
      <c r="F22" s="356"/>
      <c r="G22" s="357"/>
      <c r="H22" s="231"/>
      <c r="I22" s="232"/>
    </row>
    <row r="23" spans="1:9" x14ac:dyDescent="0.3">
      <c r="B23" s="356"/>
      <c r="C23" s="356"/>
      <c r="D23" s="356"/>
      <c r="E23" s="356"/>
      <c r="F23" s="356"/>
      <c r="G23" s="357"/>
      <c r="H23" s="231"/>
      <c r="I23" s="232"/>
    </row>
    <row r="24" spans="1:9" x14ac:dyDescent="0.3">
      <c r="B24" s="356"/>
      <c r="C24" s="356"/>
      <c r="D24" s="356"/>
      <c r="E24" s="356"/>
      <c r="F24" s="356"/>
      <c r="G24" s="357"/>
      <c r="H24" s="231"/>
      <c r="I24" s="232"/>
    </row>
    <row r="25" spans="1:9" x14ac:dyDescent="0.3">
      <c r="B25" s="356"/>
      <c r="C25" s="356"/>
      <c r="D25" s="356"/>
      <c r="E25" s="356"/>
      <c r="F25" s="356"/>
      <c r="G25" s="357"/>
      <c r="H25" s="231"/>
      <c r="I25" s="232"/>
    </row>
    <row r="26" spans="1:9" x14ac:dyDescent="0.3">
      <c r="B26" s="356"/>
      <c r="C26" s="356"/>
      <c r="D26" s="356"/>
      <c r="E26" s="356"/>
      <c r="F26" s="356"/>
      <c r="G26" s="357"/>
      <c r="H26" s="231"/>
      <c r="I26" s="232"/>
    </row>
    <row r="27" spans="1:9" x14ac:dyDescent="0.3">
      <c r="B27" s="356"/>
      <c r="C27" s="356"/>
      <c r="D27" s="356"/>
      <c r="E27" s="356"/>
      <c r="F27" s="356"/>
      <c r="G27" s="357"/>
      <c r="H27" s="231"/>
      <c r="I27" s="232"/>
    </row>
    <row r="28" spans="1:9" x14ac:dyDescent="0.3">
      <c r="B28" s="356"/>
      <c r="C28" s="356"/>
      <c r="D28" s="356"/>
      <c r="E28" s="356"/>
      <c r="F28" s="356"/>
      <c r="G28" s="357"/>
      <c r="H28" s="231"/>
      <c r="I28" s="232"/>
    </row>
    <row r="29" spans="1:9" x14ac:dyDescent="0.3">
      <c r="B29" s="356"/>
      <c r="C29" s="356"/>
      <c r="D29" s="356"/>
      <c r="E29" s="356"/>
      <c r="F29" s="356"/>
      <c r="G29" s="357"/>
      <c r="H29" s="231"/>
      <c r="I29" s="232"/>
    </row>
    <row r="30" spans="1:9" x14ac:dyDescent="0.3">
      <c r="B30" s="356"/>
      <c r="C30" s="356"/>
      <c r="D30" s="356"/>
      <c r="E30" s="356"/>
      <c r="F30" s="356"/>
      <c r="G30" s="357"/>
      <c r="H30" s="231"/>
      <c r="I30" s="232"/>
    </row>
    <row r="31" spans="1:9" x14ac:dyDescent="0.3">
      <c r="B31" s="356"/>
      <c r="C31" s="356"/>
      <c r="D31" s="356"/>
      <c r="E31" s="356"/>
      <c r="F31" s="356"/>
      <c r="G31" s="357"/>
      <c r="H31" s="231"/>
      <c r="I31" s="232"/>
    </row>
    <row r="32" spans="1:9" x14ac:dyDescent="0.3">
      <c r="A32" s="140"/>
      <c r="B32" s="46"/>
      <c r="C32" s="46"/>
      <c r="D32" s="46"/>
      <c r="E32" s="46"/>
      <c r="F32" s="46"/>
      <c r="G32" s="46" t="s">
        <v>285</v>
      </c>
      <c r="H32" s="46"/>
      <c r="I32" s="239">
        <f>SUM(I20:I31)</f>
        <v>0</v>
      </c>
    </row>
    <row r="33" spans="1:9" x14ac:dyDescent="0.3">
      <c r="A33" s="140"/>
      <c r="B33" s="46"/>
      <c r="C33" s="46"/>
      <c r="D33" s="46"/>
      <c r="E33" s="46"/>
      <c r="F33" s="46"/>
      <c r="G33" s="46"/>
      <c r="H33" s="46"/>
      <c r="I33" s="240"/>
    </row>
    <row r="34" spans="1:9" x14ac:dyDescent="0.3">
      <c r="A34" s="237" t="s">
        <v>45</v>
      </c>
      <c r="B34" s="155" t="s">
        <v>60</v>
      </c>
      <c r="C34" s="46"/>
      <c r="D34" s="46"/>
      <c r="E34" s="46"/>
      <c r="F34" s="46"/>
      <c r="G34" s="46"/>
      <c r="H34" s="238" t="s">
        <v>284</v>
      </c>
      <c r="I34" s="140" t="s">
        <v>282</v>
      </c>
    </row>
    <row r="35" spans="1:9" x14ac:dyDescent="0.3">
      <c r="B35" s="356"/>
      <c r="C35" s="356"/>
      <c r="D35" s="356"/>
      <c r="E35" s="356"/>
      <c r="F35" s="356"/>
      <c r="G35" s="357"/>
      <c r="H35" s="231"/>
      <c r="I35" s="232"/>
    </row>
    <row r="36" spans="1:9" x14ac:dyDescent="0.3">
      <c r="B36" s="356"/>
      <c r="C36" s="356"/>
      <c r="D36" s="356"/>
      <c r="E36" s="356"/>
      <c r="F36" s="356"/>
      <c r="G36" s="357"/>
      <c r="H36" s="231"/>
      <c r="I36" s="232"/>
    </row>
    <row r="37" spans="1:9" x14ac:dyDescent="0.3">
      <c r="B37" s="356"/>
      <c r="C37" s="356"/>
      <c r="D37" s="356"/>
      <c r="E37" s="356"/>
      <c r="F37" s="356"/>
      <c r="G37" s="357"/>
      <c r="H37" s="231"/>
      <c r="I37" s="232"/>
    </row>
    <row r="38" spans="1:9" x14ac:dyDescent="0.3">
      <c r="B38" s="356"/>
      <c r="C38" s="356"/>
      <c r="D38" s="356"/>
      <c r="E38" s="356"/>
      <c r="F38" s="356"/>
      <c r="G38" s="357"/>
      <c r="H38" s="231"/>
      <c r="I38" s="232"/>
    </row>
    <row r="39" spans="1:9" x14ac:dyDescent="0.3">
      <c r="B39" s="356"/>
      <c r="C39" s="356"/>
      <c r="D39" s="356"/>
      <c r="E39" s="356"/>
      <c r="F39" s="356"/>
      <c r="G39" s="357"/>
      <c r="H39" s="231"/>
      <c r="I39" s="232"/>
    </row>
    <row r="40" spans="1:9" x14ac:dyDescent="0.3">
      <c r="B40" s="356"/>
      <c r="C40" s="356"/>
      <c r="D40" s="356"/>
      <c r="E40" s="356"/>
      <c r="F40" s="356"/>
      <c r="G40" s="357"/>
      <c r="H40" s="231"/>
      <c r="I40" s="232"/>
    </row>
    <row r="41" spans="1:9" x14ac:dyDescent="0.3">
      <c r="B41" s="356"/>
      <c r="C41" s="356"/>
      <c r="D41" s="356"/>
      <c r="E41" s="356"/>
      <c r="F41" s="356"/>
      <c r="G41" s="357"/>
      <c r="H41" s="231"/>
      <c r="I41" s="232"/>
    </row>
    <row r="42" spans="1:9" x14ac:dyDescent="0.3">
      <c r="B42" s="356"/>
      <c r="C42" s="356"/>
      <c r="D42" s="356"/>
      <c r="E42" s="356"/>
      <c r="F42" s="356"/>
      <c r="G42" s="357"/>
      <c r="H42" s="231"/>
      <c r="I42" s="232"/>
    </row>
    <row r="43" spans="1:9" x14ac:dyDescent="0.3">
      <c r="B43" s="356"/>
      <c r="C43" s="356"/>
      <c r="D43" s="356"/>
      <c r="E43" s="356"/>
      <c r="F43" s="356"/>
      <c r="G43" s="357"/>
      <c r="H43" s="231"/>
      <c r="I43" s="232"/>
    </row>
    <row r="44" spans="1:9" x14ac:dyDescent="0.3">
      <c r="B44" s="356"/>
      <c r="C44" s="356"/>
      <c r="D44" s="356"/>
      <c r="E44" s="356"/>
      <c r="F44" s="356"/>
      <c r="G44" s="357"/>
      <c r="H44" s="231"/>
      <c r="I44" s="232"/>
    </row>
    <row r="45" spans="1:9" x14ac:dyDescent="0.3">
      <c r="B45" s="356"/>
      <c r="C45" s="356"/>
      <c r="D45" s="356"/>
      <c r="E45" s="356"/>
      <c r="F45" s="356"/>
      <c r="G45" s="357"/>
      <c r="H45" s="231"/>
      <c r="I45" s="232"/>
    </row>
    <row r="46" spans="1:9" x14ac:dyDescent="0.3">
      <c r="B46" s="356"/>
      <c r="C46" s="356"/>
      <c r="D46" s="356"/>
      <c r="E46" s="356"/>
      <c r="F46" s="356"/>
      <c r="G46" s="357"/>
      <c r="H46" s="231"/>
      <c r="I46" s="232"/>
    </row>
    <row r="47" spans="1:9" x14ac:dyDescent="0.3">
      <c r="A47" s="237"/>
      <c r="B47" s="155"/>
      <c r="C47" s="46"/>
      <c r="D47" s="46"/>
      <c r="E47" s="46"/>
      <c r="F47" s="46"/>
      <c r="G47" s="46" t="s">
        <v>287</v>
      </c>
      <c r="H47" s="156"/>
      <c r="I47" s="235">
        <f>SUM(I35:I46)</f>
        <v>0</v>
      </c>
    </row>
    <row r="48" spans="1:9" x14ac:dyDescent="0.3">
      <c r="A48" s="237"/>
      <c r="B48" s="155"/>
      <c r="C48" s="46"/>
      <c r="D48" s="46"/>
      <c r="E48" s="46"/>
      <c r="F48" s="46"/>
      <c r="G48" s="46"/>
      <c r="H48" s="156"/>
      <c r="I48" s="241"/>
    </row>
    <row r="49" spans="1:9" x14ac:dyDescent="0.3">
      <c r="A49" s="237" t="s">
        <v>46</v>
      </c>
      <c r="B49" s="155" t="s">
        <v>26</v>
      </c>
      <c r="C49" s="46"/>
      <c r="D49" s="46"/>
      <c r="E49" s="46"/>
      <c r="F49" s="46"/>
      <c r="G49" s="46"/>
      <c r="H49" s="238" t="s">
        <v>284</v>
      </c>
      <c r="I49" s="140" t="s">
        <v>282</v>
      </c>
    </row>
    <row r="50" spans="1:9" x14ac:dyDescent="0.3">
      <c r="B50" s="356"/>
      <c r="C50" s="356"/>
      <c r="D50" s="356"/>
      <c r="E50" s="356"/>
      <c r="F50" s="356"/>
      <c r="G50" s="357"/>
      <c r="H50" s="231"/>
      <c r="I50" s="232"/>
    </row>
    <row r="51" spans="1:9" x14ac:dyDescent="0.3">
      <c r="B51" s="356"/>
      <c r="C51" s="356"/>
      <c r="D51" s="356"/>
      <c r="E51" s="356"/>
      <c r="F51" s="356"/>
      <c r="G51" s="357"/>
      <c r="H51" s="231"/>
      <c r="I51" s="232"/>
    </row>
    <row r="52" spans="1:9" x14ac:dyDescent="0.3">
      <c r="B52" s="356"/>
      <c r="C52" s="356"/>
      <c r="D52" s="356"/>
      <c r="E52" s="356"/>
      <c r="F52" s="356"/>
      <c r="G52" s="357"/>
      <c r="H52" s="231"/>
      <c r="I52" s="232"/>
    </row>
    <row r="53" spans="1:9" x14ac:dyDescent="0.3">
      <c r="B53" s="356"/>
      <c r="C53" s="356"/>
      <c r="D53" s="356"/>
      <c r="E53" s="356"/>
      <c r="F53" s="356"/>
      <c r="G53" s="357"/>
      <c r="H53" s="231"/>
      <c r="I53" s="232"/>
    </row>
    <row r="54" spans="1:9" x14ac:dyDescent="0.3">
      <c r="B54" s="356"/>
      <c r="C54" s="356"/>
      <c r="D54" s="356"/>
      <c r="E54" s="356"/>
      <c r="F54" s="356"/>
      <c r="G54" s="357"/>
      <c r="H54" s="231"/>
      <c r="I54" s="232"/>
    </row>
    <row r="55" spans="1:9" x14ac:dyDescent="0.3">
      <c r="B55" s="356"/>
      <c r="C55" s="356"/>
      <c r="D55" s="356"/>
      <c r="E55" s="356"/>
      <c r="F55" s="356"/>
      <c r="G55" s="357"/>
      <c r="H55" s="231"/>
      <c r="I55" s="232"/>
    </row>
    <row r="56" spans="1:9" x14ac:dyDescent="0.3">
      <c r="B56" s="356"/>
      <c r="C56" s="356"/>
      <c r="D56" s="356"/>
      <c r="E56" s="356"/>
      <c r="F56" s="356"/>
      <c r="G56" s="357"/>
      <c r="H56" s="231"/>
      <c r="I56" s="232"/>
    </row>
    <row r="57" spans="1:9" x14ac:dyDescent="0.3">
      <c r="B57" s="356"/>
      <c r="C57" s="356"/>
      <c r="D57" s="356"/>
      <c r="E57" s="356"/>
      <c r="F57" s="356"/>
      <c r="G57" s="357"/>
      <c r="H57" s="231"/>
      <c r="I57" s="232"/>
    </row>
    <row r="58" spans="1:9" x14ac:dyDescent="0.3">
      <c r="B58" s="356"/>
      <c r="C58" s="356"/>
      <c r="D58" s="356"/>
      <c r="E58" s="356"/>
      <c r="F58" s="356"/>
      <c r="G58" s="357"/>
      <c r="H58" s="231"/>
      <c r="I58" s="232"/>
    </row>
    <row r="59" spans="1:9" x14ac:dyDescent="0.3">
      <c r="B59" s="356"/>
      <c r="C59" s="356"/>
      <c r="D59" s="356"/>
      <c r="E59" s="356"/>
      <c r="F59" s="356"/>
      <c r="G59" s="357"/>
      <c r="H59" s="231"/>
      <c r="I59" s="232"/>
    </row>
    <row r="60" spans="1:9" x14ac:dyDescent="0.3">
      <c r="B60" s="356"/>
      <c r="C60" s="356"/>
      <c r="D60" s="356"/>
      <c r="E60" s="356"/>
      <c r="F60" s="356"/>
      <c r="G60" s="357"/>
      <c r="H60" s="231"/>
      <c r="I60" s="232"/>
    </row>
    <row r="61" spans="1:9" x14ac:dyDescent="0.3">
      <c r="B61" s="356"/>
      <c r="C61" s="356"/>
      <c r="D61" s="356"/>
      <c r="E61" s="356"/>
      <c r="F61" s="356"/>
      <c r="G61" s="357"/>
      <c r="H61" s="231"/>
      <c r="I61" s="232"/>
    </row>
    <row r="62" spans="1:9" x14ac:dyDescent="0.3">
      <c r="A62" s="140"/>
      <c r="B62" s="157"/>
      <c r="C62" s="157"/>
      <c r="D62" s="157"/>
      <c r="E62" s="157"/>
      <c r="F62" s="157"/>
      <c r="G62" s="155" t="s">
        <v>288</v>
      </c>
      <c r="H62" s="46"/>
      <c r="I62" s="235">
        <f>SUM(I50:I61)</f>
        <v>0</v>
      </c>
    </row>
    <row r="63" spans="1:9" x14ac:dyDescent="0.3">
      <c r="A63" s="140"/>
      <c r="B63" s="157"/>
      <c r="C63" s="157"/>
      <c r="D63" s="157"/>
      <c r="E63" s="157"/>
      <c r="F63" s="157"/>
      <c r="G63" s="155"/>
      <c r="H63" s="46"/>
      <c r="I63" s="241"/>
    </row>
    <row r="64" spans="1:9" x14ac:dyDescent="0.3">
      <c r="A64" s="237" t="s">
        <v>61</v>
      </c>
      <c r="B64" s="155" t="s">
        <v>312</v>
      </c>
      <c r="C64" s="46"/>
      <c r="D64" s="46"/>
      <c r="E64" s="46"/>
      <c r="F64" s="46"/>
      <c r="G64" s="181"/>
      <c r="H64" s="181"/>
      <c r="I64" s="181"/>
    </row>
    <row r="65" spans="1:9" x14ac:dyDescent="0.3">
      <c r="A65" s="237"/>
      <c r="B65" s="358" t="s">
        <v>284</v>
      </c>
      <c r="C65" s="358"/>
      <c r="D65" s="229" t="s">
        <v>310</v>
      </c>
      <c r="E65" s="229" t="s">
        <v>311</v>
      </c>
      <c r="F65" s="229" t="s">
        <v>282</v>
      </c>
      <c r="G65" s="46" t="s">
        <v>313</v>
      </c>
      <c r="H65" s="238"/>
      <c r="I65" s="140"/>
    </row>
    <row r="66" spans="1:9" x14ac:dyDescent="0.3">
      <c r="B66" s="362" t="s">
        <v>314</v>
      </c>
      <c r="C66" s="362"/>
      <c r="D66" s="253">
        <v>2500</v>
      </c>
      <c r="E66" s="254">
        <v>3</v>
      </c>
      <c r="F66" s="252">
        <f>IF(ISBLANK(D66)," ",IF(E66&lt;3,D66,D66/E66))</f>
        <v>833.33333333333337</v>
      </c>
      <c r="G66" s="356"/>
      <c r="H66" s="356"/>
      <c r="I66" s="356"/>
    </row>
    <row r="67" spans="1:9" x14ac:dyDescent="0.3">
      <c r="B67" s="359"/>
      <c r="C67" s="359"/>
      <c r="D67" s="233"/>
      <c r="E67" s="234"/>
      <c r="F67" s="230" t="str">
        <f t="shared" ref="F67:F77" si="0">IF(ISBLANK(D67)," ",IF(E67&lt;3,D67,D67/E67))</f>
        <v xml:space="preserve"> </v>
      </c>
      <c r="G67" s="356"/>
      <c r="H67" s="356"/>
      <c r="I67" s="356"/>
    </row>
    <row r="68" spans="1:9" x14ac:dyDescent="0.3">
      <c r="B68" s="359"/>
      <c r="C68" s="359"/>
      <c r="D68" s="233"/>
      <c r="E68" s="234"/>
      <c r="F68" s="230" t="str">
        <f t="shared" si="0"/>
        <v xml:space="preserve"> </v>
      </c>
      <c r="G68" s="356"/>
      <c r="H68" s="356"/>
      <c r="I68" s="356"/>
    </row>
    <row r="69" spans="1:9" x14ac:dyDescent="0.3">
      <c r="B69" s="359"/>
      <c r="C69" s="359"/>
      <c r="D69" s="233"/>
      <c r="E69" s="234"/>
      <c r="F69" s="230" t="str">
        <f t="shared" si="0"/>
        <v xml:space="preserve"> </v>
      </c>
      <c r="G69" s="356"/>
      <c r="H69" s="356"/>
      <c r="I69" s="356"/>
    </row>
    <row r="70" spans="1:9" x14ac:dyDescent="0.3">
      <c r="B70" s="359"/>
      <c r="C70" s="359"/>
      <c r="D70" s="233"/>
      <c r="E70" s="234"/>
      <c r="F70" s="230" t="str">
        <f t="shared" si="0"/>
        <v xml:space="preserve"> </v>
      </c>
      <c r="G70" s="356"/>
      <c r="H70" s="356"/>
      <c r="I70" s="356"/>
    </row>
    <row r="71" spans="1:9" x14ac:dyDescent="0.3">
      <c r="B71" s="359"/>
      <c r="C71" s="359"/>
      <c r="D71" s="233"/>
      <c r="E71" s="234"/>
      <c r="F71" s="230" t="str">
        <f t="shared" si="0"/>
        <v xml:space="preserve"> </v>
      </c>
      <c r="G71" s="356"/>
      <c r="H71" s="356"/>
      <c r="I71" s="356"/>
    </row>
    <row r="72" spans="1:9" x14ac:dyDescent="0.3">
      <c r="B72" s="359"/>
      <c r="C72" s="359"/>
      <c r="D72" s="233"/>
      <c r="E72" s="234"/>
      <c r="F72" s="230" t="str">
        <f t="shared" si="0"/>
        <v xml:space="preserve"> </v>
      </c>
      <c r="G72" s="356"/>
      <c r="H72" s="356"/>
      <c r="I72" s="356"/>
    </row>
    <row r="73" spans="1:9" x14ac:dyDescent="0.3">
      <c r="B73" s="359"/>
      <c r="C73" s="359"/>
      <c r="D73" s="233"/>
      <c r="E73" s="234"/>
      <c r="F73" s="230" t="str">
        <f t="shared" si="0"/>
        <v xml:space="preserve"> </v>
      </c>
      <c r="G73" s="356"/>
      <c r="H73" s="356"/>
      <c r="I73" s="356"/>
    </row>
    <row r="74" spans="1:9" x14ac:dyDescent="0.3">
      <c r="B74" s="359"/>
      <c r="C74" s="359"/>
      <c r="D74" s="233"/>
      <c r="E74" s="234"/>
      <c r="F74" s="230" t="str">
        <f t="shared" si="0"/>
        <v xml:space="preserve"> </v>
      </c>
      <c r="G74" s="356"/>
      <c r="H74" s="356"/>
      <c r="I74" s="356"/>
    </row>
    <row r="75" spans="1:9" x14ac:dyDescent="0.3">
      <c r="B75" s="359"/>
      <c r="C75" s="359"/>
      <c r="D75" s="233"/>
      <c r="E75" s="234"/>
      <c r="F75" s="230" t="str">
        <f t="shared" si="0"/>
        <v xml:space="preserve"> </v>
      </c>
      <c r="G75" s="356"/>
      <c r="H75" s="356"/>
      <c r="I75" s="356"/>
    </row>
    <row r="76" spans="1:9" x14ac:dyDescent="0.3">
      <c r="B76" s="359"/>
      <c r="C76" s="359"/>
      <c r="D76" s="233"/>
      <c r="E76" s="234"/>
      <c r="F76" s="230" t="str">
        <f t="shared" si="0"/>
        <v xml:space="preserve"> </v>
      </c>
      <c r="G76" s="356"/>
      <c r="H76" s="356"/>
      <c r="I76" s="356"/>
    </row>
    <row r="77" spans="1:9" x14ac:dyDescent="0.3">
      <c r="B77" s="359"/>
      <c r="C77" s="359"/>
      <c r="D77" s="233"/>
      <c r="E77" s="234"/>
      <c r="F77" s="230" t="str">
        <f t="shared" si="0"/>
        <v xml:space="preserve"> </v>
      </c>
      <c r="G77" s="356"/>
      <c r="H77" s="356"/>
      <c r="I77" s="356"/>
    </row>
    <row r="78" spans="1:9" x14ac:dyDescent="0.3">
      <c r="A78" s="140"/>
      <c r="B78" s="46"/>
      <c r="C78" s="46"/>
      <c r="D78" s="46"/>
      <c r="E78" s="46"/>
      <c r="F78" s="46"/>
      <c r="G78" s="46" t="s">
        <v>289</v>
      </c>
      <c r="H78" s="46"/>
      <c r="I78" s="235">
        <f>SUM(F67:F77)</f>
        <v>0</v>
      </c>
    </row>
    <row r="79" spans="1:9" x14ac:dyDescent="0.3">
      <c r="A79" s="140"/>
      <c r="B79" s="46"/>
      <c r="C79" s="46"/>
      <c r="D79" s="46"/>
      <c r="E79" s="46"/>
      <c r="F79" s="46"/>
      <c r="G79" s="46"/>
      <c r="H79" s="46"/>
      <c r="I79" s="241"/>
    </row>
    <row r="80" spans="1:9" x14ac:dyDescent="0.3">
      <c r="A80" s="237" t="s">
        <v>62</v>
      </c>
      <c r="B80" s="155" t="s">
        <v>75</v>
      </c>
      <c r="C80" s="46"/>
      <c r="D80" s="46"/>
      <c r="E80" s="46"/>
      <c r="F80" s="46"/>
      <c r="G80" s="46"/>
      <c r="H80" s="238" t="s">
        <v>284</v>
      </c>
      <c r="I80" s="140" t="s">
        <v>282</v>
      </c>
    </row>
    <row r="81" spans="1:9" x14ac:dyDescent="0.3">
      <c r="B81" s="356"/>
      <c r="C81" s="356"/>
      <c r="D81" s="356"/>
      <c r="E81" s="356"/>
      <c r="F81" s="356"/>
      <c r="G81" s="357"/>
      <c r="H81" s="231"/>
      <c r="I81" s="232"/>
    </row>
    <row r="82" spans="1:9" x14ac:dyDescent="0.3">
      <c r="B82" s="356"/>
      <c r="C82" s="356"/>
      <c r="D82" s="356"/>
      <c r="E82" s="356"/>
      <c r="F82" s="356"/>
      <c r="G82" s="357"/>
      <c r="H82" s="231"/>
      <c r="I82" s="232"/>
    </row>
    <row r="83" spans="1:9" x14ac:dyDescent="0.3">
      <c r="B83" s="356"/>
      <c r="C83" s="356"/>
      <c r="D83" s="356"/>
      <c r="E83" s="356"/>
      <c r="F83" s="356"/>
      <c r="G83" s="357"/>
      <c r="H83" s="231"/>
      <c r="I83" s="232"/>
    </row>
    <row r="84" spans="1:9" x14ac:dyDescent="0.3">
      <c r="B84" s="356"/>
      <c r="C84" s="356"/>
      <c r="D84" s="356"/>
      <c r="E84" s="356"/>
      <c r="F84" s="356"/>
      <c r="G84" s="357"/>
      <c r="H84" s="231"/>
      <c r="I84" s="232"/>
    </row>
    <row r="85" spans="1:9" x14ac:dyDescent="0.3">
      <c r="B85" s="356"/>
      <c r="C85" s="356"/>
      <c r="D85" s="356"/>
      <c r="E85" s="356"/>
      <c r="F85" s="356"/>
      <c r="G85" s="357"/>
      <c r="H85" s="231"/>
      <c r="I85" s="232"/>
    </row>
    <row r="86" spans="1:9" x14ac:dyDescent="0.3">
      <c r="B86" s="356"/>
      <c r="C86" s="356"/>
      <c r="D86" s="356"/>
      <c r="E86" s="356"/>
      <c r="F86" s="356"/>
      <c r="G86" s="357"/>
      <c r="H86" s="231"/>
      <c r="I86" s="232"/>
    </row>
    <row r="87" spans="1:9" x14ac:dyDescent="0.3">
      <c r="B87" s="356"/>
      <c r="C87" s="356"/>
      <c r="D87" s="356"/>
      <c r="E87" s="356"/>
      <c r="F87" s="356"/>
      <c r="G87" s="357"/>
      <c r="H87" s="231"/>
      <c r="I87" s="232"/>
    </row>
    <row r="88" spans="1:9" x14ac:dyDescent="0.3">
      <c r="B88" s="356"/>
      <c r="C88" s="356"/>
      <c r="D88" s="356"/>
      <c r="E88" s="356"/>
      <c r="F88" s="356"/>
      <c r="G88" s="357"/>
      <c r="H88" s="231"/>
      <c r="I88" s="232"/>
    </row>
    <row r="89" spans="1:9" x14ac:dyDescent="0.3">
      <c r="B89" s="356"/>
      <c r="C89" s="356"/>
      <c r="D89" s="356"/>
      <c r="E89" s="356"/>
      <c r="F89" s="356"/>
      <c r="G89" s="357"/>
      <c r="H89" s="231"/>
      <c r="I89" s="232"/>
    </row>
    <row r="90" spans="1:9" x14ac:dyDescent="0.3">
      <c r="B90" s="356"/>
      <c r="C90" s="356"/>
      <c r="D90" s="356"/>
      <c r="E90" s="356"/>
      <c r="F90" s="356"/>
      <c r="G90" s="357"/>
      <c r="H90" s="231"/>
      <c r="I90" s="232"/>
    </row>
    <row r="91" spans="1:9" x14ac:dyDescent="0.3">
      <c r="B91" s="356"/>
      <c r="C91" s="356"/>
      <c r="D91" s="356"/>
      <c r="E91" s="356"/>
      <c r="F91" s="356"/>
      <c r="G91" s="357"/>
      <c r="H91" s="231"/>
      <c r="I91" s="232"/>
    </row>
    <row r="92" spans="1:9" x14ac:dyDescent="0.3">
      <c r="B92" s="356"/>
      <c r="C92" s="356"/>
      <c r="D92" s="356"/>
      <c r="E92" s="356"/>
      <c r="F92" s="356"/>
      <c r="G92" s="357"/>
      <c r="H92" s="231"/>
      <c r="I92" s="232"/>
    </row>
    <row r="93" spans="1:9" x14ac:dyDescent="0.3">
      <c r="A93" s="237"/>
      <c r="B93" s="155"/>
      <c r="C93" s="46"/>
      <c r="D93" s="46"/>
      <c r="E93" s="46"/>
      <c r="F93" s="46"/>
      <c r="G93" s="155" t="s">
        <v>290</v>
      </c>
      <c r="H93" s="156"/>
      <c r="I93" s="235">
        <f>SUM(I81:I92)</f>
        <v>0</v>
      </c>
    </row>
    <row r="94" spans="1:9" x14ac:dyDescent="0.3">
      <c r="A94" s="140"/>
      <c r="B94" s="46"/>
      <c r="C94" s="46"/>
      <c r="D94" s="46"/>
      <c r="E94" s="46"/>
      <c r="F94" s="46"/>
      <c r="G94" s="46"/>
      <c r="H94" s="46"/>
      <c r="I94" s="236"/>
    </row>
    <row r="95" spans="1:9" x14ac:dyDescent="0.3">
      <c r="A95" s="237" t="s">
        <v>63</v>
      </c>
      <c r="B95" s="155" t="s">
        <v>67</v>
      </c>
      <c r="C95" s="46"/>
      <c r="D95" s="46"/>
      <c r="E95" s="46"/>
      <c r="F95" s="46"/>
      <c r="G95" s="46"/>
      <c r="H95" s="238" t="s">
        <v>284</v>
      </c>
      <c r="I95" s="140" t="s">
        <v>282</v>
      </c>
    </row>
    <row r="96" spans="1:9" x14ac:dyDescent="0.3">
      <c r="B96" s="356"/>
      <c r="C96" s="356"/>
      <c r="D96" s="356"/>
      <c r="E96" s="356"/>
      <c r="F96" s="356"/>
      <c r="G96" s="357"/>
      <c r="H96" s="231"/>
      <c r="I96" s="232"/>
    </row>
    <row r="97" spans="1:9" x14ac:dyDescent="0.3">
      <c r="B97" s="356"/>
      <c r="C97" s="356"/>
      <c r="D97" s="356"/>
      <c r="E97" s="356"/>
      <c r="F97" s="356"/>
      <c r="G97" s="357"/>
      <c r="H97" s="231"/>
      <c r="I97" s="232"/>
    </row>
    <row r="98" spans="1:9" x14ac:dyDescent="0.3">
      <c r="B98" s="356"/>
      <c r="C98" s="356"/>
      <c r="D98" s="356"/>
      <c r="E98" s="356"/>
      <c r="F98" s="356"/>
      <c r="G98" s="357"/>
      <c r="H98" s="231"/>
      <c r="I98" s="232"/>
    </row>
    <row r="99" spans="1:9" x14ac:dyDescent="0.3">
      <c r="B99" s="356"/>
      <c r="C99" s="356"/>
      <c r="D99" s="356"/>
      <c r="E99" s="356"/>
      <c r="F99" s="356"/>
      <c r="G99" s="357"/>
      <c r="H99" s="231"/>
      <c r="I99" s="232"/>
    </row>
    <row r="100" spans="1:9" x14ac:dyDescent="0.3">
      <c r="B100" s="356"/>
      <c r="C100" s="356"/>
      <c r="D100" s="356"/>
      <c r="E100" s="356"/>
      <c r="F100" s="356"/>
      <c r="G100" s="357"/>
      <c r="H100" s="231"/>
      <c r="I100" s="232"/>
    </row>
    <row r="101" spans="1:9" x14ac:dyDescent="0.3">
      <c r="B101" s="356"/>
      <c r="C101" s="356"/>
      <c r="D101" s="356"/>
      <c r="E101" s="356"/>
      <c r="F101" s="356"/>
      <c r="G101" s="357"/>
      <c r="H101" s="231"/>
      <c r="I101" s="232"/>
    </row>
    <row r="102" spans="1:9" x14ac:dyDescent="0.3">
      <c r="B102" s="356"/>
      <c r="C102" s="356"/>
      <c r="D102" s="356"/>
      <c r="E102" s="356"/>
      <c r="F102" s="356"/>
      <c r="G102" s="357"/>
      <c r="H102" s="231"/>
      <c r="I102" s="232"/>
    </row>
    <row r="103" spans="1:9" x14ac:dyDescent="0.3">
      <c r="B103" s="356"/>
      <c r="C103" s="356"/>
      <c r="D103" s="356"/>
      <c r="E103" s="356"/>
      <c r="F103" s="356"/>
      <c r="G103" s="357"/>
      <c r="H103" s="231"/>
      <c r="I103" s="232"/>
    </row>
    <row r="104" spans="1:9" x14ac:dyDescent="0.3">
      <c r="B104" s="356"/>
      <c r="C104" s="356"/>
      <c r="D104" s="356"/>
      <c r="E104" s="356"/>
      <c r="F104" s="356"/>
      <c r="G104" s="357"/>
      <c r="H104" s="231"/>
      <c r="I104" s="232"/>
    </row>
    <row r="105" spans="1:9" x14ac:dyDescent="0.3">
      <c r="B105" s="356"/>
      <c r="C105" s="356"/>
      <c r="D105" s="356"/>
      <c r="E105" s="356"/>
      <c r="F105" s="356"/>
      <c r="G105" s="357"/>
      <c r="H105" s="231"/>
      <c r="I105" s="232"/>
    </row>
    <row r="106" spans="1:9" x14ac:dyDescent="0.3">
      <c r="B106" s="356"/>
      <c r="C106" s="356"/>
      <c r="D106" s="356"/>
      <c r="E106" s="356"/>
      <c r="F106" s="356"/>
      <c r="G106" s="357"/>
      <c r="H106" s="231"/>
      <c r="I106" s="232"/>
    </row>
    <row r="107" spans="1:9" x14ac:dyDescent="0.3">
      <c r="B107" s="356"/>
      <c r="C107" s="356"/>
      <c r="D107" s="356"/>
      <c r="E107" s="356"/>
      <c r="F107" s="356"/>
      <c r="G107" s="357"/>
      <c r="H107" s="231"/>
      <c r="I107" s="232"/>
    </row>
    <row r="108" spans="1:9" x14ac:dyDescent="0.3">
      <c r="A108" s="140"/>
      <c r="B108" s="224"/>
      <c r="C108" s="224"/>
      <c r="D108" s="224"/>
      <c r="E108" s="224"/>
      <c r="F108" s="224"/>
      <c r="G108" s="155" t="s">
        <v>291</v>
      </c>
      <c r="H108" s="225"/>
      <c r="I108" s="239">
        <f>SUM(I96:I107)</f>
        <v>0</v>
      </c>
    </row>
    <row r="109" spans="1:9" x14ac:dyDescent="0.3">
      <c r="A109" s="140"/>
      <c r="B109" s="224"/>
      <c r="C109" s="224"/>
      <c r="D109" s="224"/>
      <c r="E109" s="224"/>
      <c r="F109" s="224"/>
      <c r="G109" s="155"/>
      <c r="H109" s="225"/>
      <c r="I109" s="241"/>
    </row>
    <row r="110" spans="1:9" x14ac:dyDescent="0.3">
      <c r="A110" s="242" t="s">
        <v>65</v>
      </c>
      <c r="B110" s="226" t="s">
        <v>8</v>
      </c>
      <c r="C110" s="227"/>
      <c r="D110" s="227"/>
      <c r="E110" s="227"/>
      <c r="F110" s="227"/>
      <c r="G110" s="227"/>
      <c r="H110" s="238" t="s">
        <v>284</v>
      </c>
      <c r="I110" s="140" t="s">
        <v>282</v>
      </c>
    </row>
    <row r="111" spans="1:9" x14ac:dyDescent="0.3">
      <c r="B111" s="356"/>
      <c r="C111" s="356"/>
      <c r="D111" s="356"/>
      <c r="E111" s="356"/>
      <c r="F111" s="356"/>
      <c r="G111" s="357"/>
      <c r="H111" s="231"/>
      <c r="I111" s="232"/>
    </row>
    <row r="112" spans="1:9" x14ac:dyDescent="0.3">
      <c r="B112" s="356"/>
      <c r="C112" s="356"/>
      <c r="D112" s="356"/>
      <c r="E112" s="356"/>
      <c r="F112" s="356"/>
      <c r="G112" s="357"/>
      <c r="H112" s="231"/>
      <c r="I112" s="232"/>
    </row>
    <row r="113" spans="1:9" x14ac:dyDescent="0.3">
      <c r="B113" s="356"/>
      <c r="C113" s="356"/>
      <c r="D113" s="356"/>
      <c r="E113" s="356"/>
      <c r="F113" s="356"/>
      <c r="G113" s="357"/>
      <c r="H113" s="231"/>
      <c r="I113" s="232"/>
    </row>
    <row r="114" spans="1:9" x14ac:dyDescent="0.3">
      <c r="B114" s="356"/>
      <c r="C114" s="356"/>
      <c r="D114" s="356"/>
      <c r="E114" s="356"/>
      <c r="F114" s="356"/>
      <c r="G114" s="357"/>
      <c r="H114" s="231"/>
      <c r="I114" s="232"/>
    </row>
    <row r="115" spans="1:9" x14ac:dyDescent="0.3">
      <c r="B115" s="356"/>
      <c r="C115" s="356"/>
      <c r="D115" s="356"/>
      <c r="E115" s="356"/>
      <c r="F115" s="356"/>
      <c r="G115" s="357"/>
      <c r="H115" s="231"/>
      <c r="I115" s="232"/>
    </row>
    <row r="116" spans="1:9" x14ac:dyDescent="0.3">
      <c r="B116" s="356"/>
      <c r="C116" s="356"/>
      <c r="D116" s="356"/>
      <c r="E116" s="356"/>
      <c r="F116" s="356"/>
      <c r="G116" s="357"/>
      <c r="H116" s="231"/>
      <c r="I116" s="232"/>
    </row>
    <row r="117" spans="1:9" x14ac:dyDescent="0.3">
      <c r="B117" s="356"/>
      <c r="C117" s="356"/>
      <c r="D117" s="356"/>
      <c r="E117" s="356"/>
      <c r="F117" s="356"/>
      <c r="G117" s="357"/>
      <c r="H117" s="231"/>
      <c r="I117" s="232"/>
    </row>
    <row r="118" spans="1:9" x14ac:dyDescent="0.3">
      <c r="B118" s="356"/>
      <c r="C118" s="356"/>
      <c r="D118" s="356"/>
      <c r="E118" s="356"/>
      <c r="F118" s="356"/>
      <c r="G118" s="357"/>
      <c r="H118" s="231"/>
      <c r="I118" s="232"/>
    </row>
    <row r="119" spans="1:9" x14ac:dyDescent="0.3">
      <c r="B119" s="356"/>
      <c r="C119" s="356"/>
      <c r="D119" s="356"/>
      <c r="E119" s="356"/>
      <c r="F119" s="356"/>
      <c r="G119" s="357"/>
      <c r="H119" s="231"/>
      <c r="I119" s="232"/>
    </row>
    <row r="120" spans="1:9" x14ac:dyDescent="0.3">
      <c r="B120" s="356"/>
      <c r="C120" s="356"/>
      <c r="D120" s="356"/>
      <c r="E120" s="356"/>
      <c r="F120" s="356"/>
      <c r="G120" s="357"/>
      <c r="H120" s="231"/>
      <c r="I120" s="232"/>
    </row>
    <row r="121" spans="1:9" x14ac:dyDescent="0.3">
      <c r="B121" s="356"/>
      <c r="C121" s="356"/>
      <c r="D121" s="356"/>
      <c r="E121" s="356"/>
      <c r="F121" s="356"/>
      <c r="G121" s="357"/>
      <c r="H121" s="231"/>
      <c r="I121" s="232"/>
    </row>
    <row r="122" spans="1:9" x14ac:dyDescent="0.3">
      <c r="B122" s="356"/>
      <c r="C122" s="356"/>
      <c r="D122" s="356"/>
      <c r="E122" s="356"/>
      <c r="F122" s="356"/>
      <c r="G122" s="357"/>
      <c r="H122" s="231"/>
      <c r="I122" s="232"/>
    </row>
    <row r="123" spans="1:9" x14ac:dyDescent="0.3">
      <c r="A123" s="140"/>
      <c r="B123" s="224"/>
      <c r="C123" s="224"/>
      <c r="D123" s="224"/>
      <c r="E123" s="224"/>
      <c r="F123" s="224"/>
      <c r="G123" s="226" t="s">
        <v>292</v>
      </c>
      <c r="H123" s="225"/>
      <c r="I123" s="235">
        <f>SUM(I111:I122)</f>
        <v>0</v>
      </c>
    </row>
    <row r="124" spans="1:9" x14ac:dyDescent="0.3">
      <c r="A124" s="140"/>
      <c r="B124" s="224"/>
      <c r="C124" s="224"/>
      <c r="D124" s="224"/>
      <c r="E124" s="224"/>
      <c r="F124" s="224"/>
      <c r="G124" s="226"/>
      <c r="H124" s="225"/>
      <c r="I124" s="241"/>
    </row>
    <row r="125" spans="1:9" x14ac:dyDescent="0.3">
      <c r="A125" s="237" t="s">
        <v>66</v>
      </c>
      <c r="B125" s="155" t="s">
        <v>64</v>
      </c>
      <c r="C125" s="46"/>
      <c r="D125" s="46"/>
      <c r="E125" s="46"/>
      <c r="F125" s="46"/>
      <c r="G125" s="46"/>
      <c r="H125" s="238" t="s">
        <v>284</v>
      </c>
      <c r="I125" s="140" t="s">
        <v>282</v>
      </c>
    </row>
    <row r="126" spans="1:9" x14ac:dyDescent="0.3">
      <c r="B126" s="356"/>
      <c r="C126" s="356"/>
      <c r="D126" s="356"/>
      <c r="E126" s="356"/>
      <c r="F126" s="356"/>
      <c r="G126" s="357"/>
      <c r="H126" s="231"/>
      <c r="I126" s="232"/>
    </row>
    <row r="127" spans="1:9" x14ac:dyDescent="0.3">
      <c r="B127" s="356"/>
      <c r="C127" s="356"/>
      <c r="D127" s="356"/>
      <c r="E127" s="356"/>
      <c r="F127" s="356"/>
      <c r="G127" s="357"/>
      <c r="H127" s="231"/>
      <c r="I127" s="232"/>
    </row>
    <row r="128" spans="1:9" x14ac:dyDescent="0.3">
      <c r="B128" s="356"/>
      <c r="C128" s="356"/>
      <c r="D128" s="356"/>
      <c r="E128" s="356"/>
      <c r="F128" s="356"/>
      <c r="G128" s="357"/>
      <c r="H128" s="231"/>
      <c r="I128" s="232"/>
    </row>
    <row r="129" spans="1:12" x14ac:dyDescent="0.3">
      <c r="B129" s="356"/>
      <c r="C129" s="356"/>
      <c r="D129" s="356"/>
      <c r="E129" s="356"/>
      <c r="F129" s="356"/>
      <c r="G129" s="357"/>
      <c r="H129" s="231"/>
      <c r="I129" s="232"/>
    </row>
    <row r="130" spans="1:12" x14ac:dyDescent="0.3">
      <c r="B130" s="356"/>
      <c r="C130" s="356"/>
      <c r="D130" s="356"/>
      <c r="E130" s="356"/>
      <c r="F130" s="356"/>
      <c r="G130" s="357"/>
      <c r="H130" s="231"/>
      <c r="I130" s="232"/>
    </row>
    <row r="131" spans="1:12" x14ac:dyDescent="0.3">
      <c r="B131" s="356"/>
      <c r="C131" s="356"/>
      <c r="D131" s="356"/>
      <c r="E131" s="356"/>
      <c r="F131" s="356"/>
      <c r="G131" s="357"/>
      <c r="H131" s="231"/>
      <c r="I131" s="232"/>
    </row>
    <row r="132" spans="1:12" x14ac:dyDescent="0.3">
      <c r="B132" s="356"/>
      <c r="C132" s="356"/>
      <c r="D132" s="356"/>
      <c r="E132" s="356"/>
      <c r="F132" s="356"/>
      <c r="G132" s="357"/>
      <c r="H132" s="231"/>
      <c r="I132" s="232"/>
    </row>
    <row r="133" spans="1:12" x14ac:dyDescent="0.3">
      <c r="B133" s="356"/>
      <c r="C133" s="356"/>
      <c r="D133" s="356"/>
      <c r="E133" s="356"/>
      <c r="F133" s="356"/>
      <c r="G133" s="357"/>
      <c r="H133" s="231"/>
      <c r="I133" s="232"/>
    </row>
    <row r="134" spans="1:12" x14ac:dyDescent="0.3">
      <c r="B134" s="356"/>
      <c r="C134" s="356"/>
      <c r="D134" s="356"/>
      <c r="E134" s="356"/>
      <c r="F134" s="356"/>
      <c r="G134" s="357"/>
      <c r="H134" s="231"/>
      <c r="I134" s="232"/>
    </row>
    <row r="135" spans="1:12" x14ac:dyDescent="0.3">
      <c r="B135" s="356"/>
      <c r="C135" s="356"/>
      <c r="D135" s="356"/>
      <c r="E135" s="356"/>
      <c r="F135" s="356"/>
      <c r="G135" s="357"/>
      <c r="H135" s="231"/>
      <c r="I135" s="232"/>
    </row>
    <row r="136" spans="1:12" x14ac:dyDescent="0.3">
      <c r="B136" s="356"/>
      <c r="C136" s="356"/>
      <c r="D136" s="356"/>
      <c r="E136" s="356"/>
      <c r="F136" s="356"/>
      <c r="G136" s="357"/>
      <c r="H136" s="231"/>
      <c r="I136" s="232"/>
    </row>
    <row r="137" spans="1:12" x14ac:dyDescent="0.3">
      <c r="B137" s="356"/>
      <c r="C137" s="356"/>
      <c r="D137" s="356"/>
      <c r="E137" s="356"/>
      <c r="F137" s="356"/>
      <c r="G137" s="357"/>
      <c r="H137" s="231"/>
      <c r="I137" s="232"/>
    </row>
    <row r="138" spans="1:12" x14ac:dyDescent="0.3">
      <c r="A138" s="237"/>
      <c r="B138" s="155"/>
      <c r="C138" s="46"/>
      <c r="D138" s="46"/>
      <c r="E138" s="46"/>
      <c r="F138" s="46"/>
      <c r="G138" s="155" t="s">
        <v>293</v>
      </c>
      <c r="H138" s="156"/>
      <c r="I138" s="235">
        <f>SUM(I126:I137)</f>
        <v>0</v>
      </c>
    </row>
    <row r="139" spans="1:12" s="117" customFormat="1" ht="17.25" customHeight="1" x14ac:dyDescent="0.3">
      <c r="A139" s="46"/>
      <c r="B139" s="144"/>
      <c r="C139" s="144"/>
      <c r="D139" s="144"/>
      <c r="E139" s="144"/>
      <c r="F139" s="144"/>
      <c r="G139" s="144"/>
      <c r="H139" s="144"/>
      <c r="I139" s="243"/>
      <c r="J139" s="115"/>
      <c r="K139" s="115"/>
      <c r="L139" s="115"/>
    </row>
    <row r="140" spans="1:12" x14ac:dyDescent="0.3">
      <c r="A140" s="237" t="s">
        <v>68</v>
      </c>
      <c r="B140" s="155" t="s">
        <v>22</v>
      </c>
      <c r="C140" s="46"/>
      <c r="D140" s="46"/>
      <c r="E140" s="46"/>
      <c r="F140" s="46"/>
      <c r="G140" s="46"/>
      <c r="H140" s="238" t="s">
        <v>284</v>
      </c>
      <c r="I140" s="140" t="s">
        <v>282</v>
      </c>
    </row>
    <row r="141" spans="1:12" x14ac:dyDescent="0.3">
      <c r="B141" s="356"/>
      <c r="C141" s="356"/>
      <c r="D141" s="356"/>
      <c r="E141" s="356"/>
      <c r="F141" s="356"/>
      <c r="G141" s="357"/>
      <c r="H141" s="231"/>
      <c r="I141" s="232"/>
    </row>
    <row r="142" spans="1:12" x14ac:dyDescent="0.3">
      <c r="B142" s="356"/>
      <c r="C142" s="356"/>
      <c r="D142" s="356"/>
      <c r="E142" s="356"/>
      <c r="F142" s="356"/>
      <c r="G142" s="357"/>
      <c r="H142" s="231"/>
      <c r="I142" s="232"/>
    </row>
    <row r="143" spans="1:12" x14ac:dyDescent="0.3">
      <c r="B143" s="356"/>
      <c r="C143" s="356"/>
      <c r="D143" s="356"/>
      <c r="E143" s="356"/>
      <c r="F143" s="356"/>
      <c r="G143" s="357"/>
      <c r="H143" s="231"/>
      <c r="I143" s="232"/>
    </row>
    <row r="144" spans="1:12" x14ac:dyDescent="0.3">
      <c r="B144" s="356"/>
      <c r="C144" s="356"/>
      <c r="D144" s="356"/>
      <c r="E144" s="356"/>
      <c r="F144" s="356"/>
      <c r="G144" s="357"/>
      <c r="H144" s="231"/>
      <c r="I144" s="232"/>
    </row>
    <row r="145" spans="1:9" x14ac:dyDescent="0.3">
      <c r="B145" s="356"/>
      <c r="C145" s="356"/>
      <c r="D145" s="356"/>
      <c r="E145" s="356"/>
      <c r="F145" s="356"/>
      <c r="G145" s="357"/>
      <c r="H145" s="231"/>
      <c r="I145" s="232"/>
    </row>
    <row r="146" spans="1:9" x14ac:dyDescent="0.3">
      <c r="B146" s="356"/>
      <c r="C146" s="356"/>
      <c r="D146" s="356"/>
      <c r="E146" s="356"/>
      <c r="F146" s="356"/>
      <c r="G146" s="357"/>
      <c r="H146" s="231"/>
      <c r="I146" s="232"/>
    </row>
    <row r="147" spans="1:9" x14ac:dyDescent="0.3">
      <c r="B147" s="356"/>
      <c r="C147" s="356"/>
      <c r="D147" s="356"/>
      <c r="E147" s="356"/>
      <c r="F147" s="356"/>
      <c r="G147" s="357"/>
      <c r="H147" s="231"/>
      <c r="I147" s="232"/>
    </row>
    <row r="148" spans="1:9" x14ac:dyDescent="0.3">
      <c r="B148" s="356"/>
      <c r="C148" s="356"/>
      <c r="D148" s="356"/>
      <c r="E148" s="356"/>
      <c r="F148" s="356"/>
      <c r="G148" s="357"/>
      <c r="H148" s="231"/>
      <c r="I148" s="232"/>
    </row>
    <row r="149" spans="1:9" x14ac:dyDescent="0.3">
      <c r="B149" s="356"/>
      <c r="C149" s="356"/>
      <c r="D149" s="356"/>
      <c r="E149" s="356"/>
      <c r="F149" s="356"/>
      <c r="G149" s="357"/>
      <c r="H149" s="231"/>
      <c r="I149" s="232"/>
    </row>
    <row r="150" spans="1:9" x14ac:dyDescent="0.3">
      <c r="B150" s="356"/>
      <c r="C150" s="356"/>
      <c r="D150" s="356"/>
      <c r="E150" s="356"/>
      <c r="F150" s="356"/>
      <c r="G150" s="357"/>
      <c r="H150" s="231"/>
      <c r="I150" s="232"/>
    </row>
    <row r="151" spans="1:9" x14ac:dyDescent="0.3">
      <c r="B151" s="356"/>
      <c r="C151" s="356"/>
      <c r="D151" s="356"/>
      <c r="E151" s="356"/>
      <c r="F151" s="356"/>
      <c r="G151" s="357"/>
      <c r="H151" s="231"/>
      <c r="I151" s="232"/>
    </row>
    <row r="152" spans="1:9" x14ac:dyDescent="0.3">
      <c r="B152" s="244"/>
      <c r="C152" s="244"/>
      <c r="D152" s="244"/>
      <c r="E152" s="244"/>
      <c r="F152" s="244"/>
      <c r="G152" s="244"/>
      <c r="H152" s="231"/>
      <c r="I152" s="232"/>
    </row>
    <row r="153" spans="1:9" x14ac:dyDescent="0.3">
      <c r="A153" s="140"/>
      <c r="B153" s="157"/>
      <c r="C153" s="158"/>
      <c r="D153" s="158"/>
      <c r="E153" s="158"/>
      <c r="F153" s="158"/>
      <c r="G153" s="155" t="s">
        <v>294</v>
      </c>
      <c r="H153" s="158"/>
      <c r="I153" s="235">
        <f>SUM(I141:I152)</f>
        <v>0</v>
      </c>
    </row>
    <row r="154" spans="1:9" x14ac:dyDescent="0.3">
      <c r="A154" s="140"/>
      <c r="B154" s="157"/>
      <c r="C154" s="158"/>
      <c r="D154" s="158"/>
      <c r="E154" s="158"/>
      <c r="F154" s="158"/>
      <c r="G154" s="155"/>
      <c r="H154" s="158"/>
      <c r="I154" s="240"/>
    </row>
    <row r="155" spans="1:9" x14ac:dyDescent="0.3">
      <c r="A155" s="237" t="s">
        <v>69</v>
      </c>
      <c r="B155" s="155" t="s">
        <v>20</v>
      </c>
      <c r="C155" s="46"/>
      <c r="D155" s="46"/>
      <c r="E155" s="46"/>
      <c r="F155" s="46"/>
      <c r="G155" s="46"/>
      <c r="H155" s="238" t="s">
        <v>284</v>
      </c>
      <c r="I155" s="140" t="s">
        <v>282</v>
      </c>
    </row>
    <row r="156" spans="1:9" x14ac:dyDescent="0.3">
      <c r="B156" s="356"/>
      <c r="C156" s="356"/>
      <c r="D156" s="356"/>
      <c r="E156" s="356"/>
      <c r="F156" s="356"/>
      <c r="G156" s="357"/>
      <c r="H156" s="231"/>
      <c r="I156" s="232"/>
    </row>
    <row r="157" spans="1:9" x14ac:dyDescent="0.3">
      <c r="B157" s="356"/>
      <c r="C157" s="356"/>
      <c r="D157" s="356"/>
      <c r="E157" s="356"/>
      <c r="F157" s="356"/>
      <c r="G157" s="357"/>
      <c r="H157" s="231"/>
      <c r="I157" s="232"/>
    </row>
    <row r="158" spans="1:9" x14ac:dyDescent="0.3">
      <c r="B158" s="356"/>
      <c r="C158" s="356"/>
      <c r="D158" s="356"/>
      <c r="E158" s="356"/>
      <c r="F158" s="356"/>
      <c r="G158" s="357"/>
      <c r="H158" s="231"/>
      <c r="I158" s="232"/>
    </row>
    <row r="159" spans="1:9" x14ac:dyDescent="0.3">
      <c r="B159" s="356"/>
      <c r="C159" s="356"/>
      <c r="D159" s="356"/>
      <c r="E159" s="356"/>
      <c r="F159" s="356"/>
      <c r="G159" s="357"/>
      <c r="H159" s="231"/>
      <c r="I159" s="232"/>
    </row>
    <row r="160" spans="1:9" x14ac:dyDescent="0.3">
      <c r="B160" s="356"/>
      <c r="C160" s="356"/>
      <c r="D160" s="356"/>
      <c r="E160" s="356"/>
      <c r="F160" s="356"/>
      <c r="G160" s="357"/>
      <c r="H160" s="231"/>
      <c r="I160" s="232"/>
    </row>
    <row r="161" spans="1:9" x14ac:dyDescent="0.3">
      <c r="B161" s="356"/>
      <c r="C161" s="356"/>
      <c r="D161" s="356"/>
      <c r="E161" s="356"/>
      <c r="F161" s="356"/>
      <c r="G161" s="357"/>
      <c r="H161" s="231"/>
      <c r="I161" s="232"/>
    </row>
    <row r="162" spans="1:9" x14ac:dyDescent="0.3">
      <c r="B162" s="356"/>
      <c r="C162" s="356"/>
      <c r="D162" s="356"/>
      <c r="E162" s="356"/>
      <c r="F162" s="356"/>
      <c r="G162" s="357"/>
      <c r="H162" s="231"/>
      <c r="I162" s="232"/>
    </row>
    <row r="163" spans="1:9" x14ac:dyDescent="0.3">
      <c r="B163" s="356"/>
      <c r="C163" s="356"/>
      <c r="D163" s="356"/>
      <c r="E163" s="356"/>
      <c r="F163" s="356"/>
      <c r="G163" s="357"/>
      <c r="H163" s="231"/>
      <c r="I163" s="232"/>
    </row>
    <row r="164" spans="1:9" x14ac:dyDescent="0.3">
      <c r="B164" s="356"/>
      <c r="C164" s="356"/>
      <c r="D164" s="356"/>
      <c r="E164" s="356"/>
      <c r="F164" s="356"/>
      <c r="G164" s="357"/>
      <c r="H164" s="231"/>
      <c r="I164" s="232"/>
    </row>
    <row r="165" spans="1:9" x14ac:dyDescent="0.3">
      <c r="B165" s="356"/>
      <c r="C165" s="356"/>
      <c r="D165" s="356"/>
      <c r="E165" s="356"/>
      <c r="F165" s="356"/>
      <c r="G165" s="357"/>
      <c r="H165" s="231"/>
      <c r="I165" s="232"/>
    </row>
    <row r="166" spans="1:9" x14ac:dyDescent="0.3">
      <c r="B166" s="356"/>
      <c r="C166" s="356"/>
      <c r="D166" s="356"/>
      <c r="E166" s="356"/>
      <c r="F166" s="356"/>
      <c r="G166" s="357"/>
      <c r="H166" s="231"/>
      <c r="I166" s="232"/>
    </row>
    <row r="167" spans="1:9" x14ac:dyDescent="0.3">
      <c r="B167" s="244"/>
      <c r="C167" s="244"/>
      <c r="D167" s="244"/>
      <c r="E167" s="244"/>
      <c r="F167" s="244"/>
      <c r="G167" s="244"/>
      <c r="H167" s="245"/>
      <c r="I167" s="232"/>
    </row>
    <row r="168" spans="1:9" x14ac:dyDescent="0.3">
      <c r="A168" s="140"/>
      <c r="B168" s="224"/>
      <c r="C168" s="224"/>
      <c r="D168" s="224"/>
      <c r="E168" s="224"/>
      <c r="F168" s="224"/>
      <c r="G168" s="155" t="s">
        <v>295</v>
      </c>
      <c r="H168" s="225"/>
      <c r="I168" s="235">
        <f>SUM(I156:I167)</f>
        <v>0</v>
      </c>
    </row>
    <row r="169" spans="1:9" x14ac:dyDescent="0.3">
      <c r="A169" s="140"/>
      <c r="B169" s="224"/>
      <c r="C169" s="224"/>
      <c r="D169" s="224"/>
      <c r="E169" s="224"/>
      <c r="F169" s="224"/>
      <c r="G169" s="155"/>
      <c r="H169" s="225"/>
      <c r="I169" s="240"/>
    </row>
    <row r="170" spans="1:9" x14ac:dyDescent="0.3">
      <c r="A170" s="237" t="s">
        <v>70</v>
      </c>
      <c r="B170" s="155" t="s">
        <v>5</v>
      </c>
      <c r="C170" s="46"/>
      <c r="D170" s="46"/>
      <c r="E170" s="46"/>
      <c r="F170" s="46"/>
      <c r="G170" s="46"/>
      <c r="H170" s="238" t="s">
        <v>284</v>
      </c>
      <c r="I170" s="140" t="s">
        <v>282</v>
      </c>
    </row>
    <row r="171" spans="1:9" x14ac:dyDescent="0.3">
      <c r="B171" s="356"/>
      <c r="C171" s="356"/>
      <c r="D171" s="356"/>
      <c r="E171" s="356"/>
      <c r="F171" s="356"/>
      <c r="G171" s="357"/>
      <c r="H171" s="231"/>
      <c r="I171" s="232"/>
    </row>
    <row r="172" spans="1:9" x14ac:dyDescent="0.3">
      <c r="B172" s="356"/>
      <c r="C172" s="356"/>
      <c r="D172" s="356"/>
      <c r="E172" s="356"/>
      <c r="F172" s="356"/>
      <c r="G172" s="357"/>
      <c r="H172" s="231"/>
      <c r="I172" s="232"/>
    </row>
    <row r="173" spans="1:9" x14ac:dyDescent="0.3">
      <c r="B173" s="356"/>
      <c r="C173" s="356"/>
      <c r="D173" s="356"/>
      <c r="E173" s="356"/>
      <c r="F173" s="356"/>
      <c r="G173" s="357"/>
      <c r="H173" s="231"/>
      <c r="I173" s="232"/>
    </row>
    <row r="174" spans="1:9" x14ac:dyDescent="0.3">
      <c r="B174" s="356"/>
      <c r="C174" s="356"/>
      <c r="D174" s="356"/>
      <c r="E174" s="356"/>
      <c r="F174" s="356"/>
      <c r="G174" s="357"/>
      <c r="H174" s="231"/>
      <c r="I174" s="232"/>
    </row>
    <row r="175" spans="1:9" x14ac:dyDescent="0.3">
      <c r="B175" s="356"/>
      <c r="C175" s="356"/>
      <c r="D175" s="356"/>
      <c r="E175" s="356"/>
      <c r="F175" s="356"/>
      <c r="G175" s="357"/>
      <c r="H175" s="231"/>
      <c r="I175" s="232"/>
    </row>
    <row r="176" spans="1:9" x14ac:dyDescent="0.3">
      <c r="B176" s="356"/>
      <c r="C176" s="356"/>
      <c r="D176" s="356"/>
      <c r="E176" s="356"/>
      <c r="F176" s="356"/>
      <c r="G176" s="357"/>
      <c r="H176" s="231"/>
      <c r="I176" s="232"/>
    </row>
    <row r="177" spans="1:9" x14ac:dyDescent="0.3">
      <c r="B177" s="356"/>
      <c r="C177" s="356"/>
      <c r="D177" s="356"/>
      <c r="E177" s="356"/>
      <c r="F177" s="356"/>
      <c r="G177" s="357"/>
      <c r="H177" s="231"/>
      <c r="I177" s="232"/>
    </row>
    <row r="178" spans="1:9" x14ac:dyDescent="0.3">
      <c r="B178" s="356"/>
      <c r="C178" s="356"/>
      <c r="D178" s="356"/>
      <c r="E178" s="356"/>
      <c r="F178" s="356"/>
      <c r="G178" s="357"/>
      <c r="H178" s="231"/>
      <c r="I178" s="232"/>
    </row>
    <row r="179" spans="1:9" x14ac:dyDescent="0.3">
      <c r="B179" s="356"/>
      <c r="C179" s="356"/>
      <c r="D179" s="356"/>
      <c r="E179" s="356"/>
      <c r="F179" s="356"/>
      <c r="G179" s="357"/>
      <c r="H179" s="231"/>
      <c r="I179" s="232"/>
    </row>
    <row r="180" spans="1:9" x14ac:dyDescent="0.3">
      <c r="B180" s="356"/>
      <c r="C180" s="356"/>
      <c r="D180" s="356"/>
      <c r="E180" s="356"/>
      <c r="F180" s="356"/>
      <c r="G180" s="357"/>
      <c r="H180" s="231"/>
      <c r="I180" s="232"/>
    </row>
    <row r="181" spans="1:9" x14ac:dyDescent="0.3">
      <c r="B181" s="356"/>
      <c r="C181" s="356"/>
      <c r="D181" s="356"/>
      <c r="E181" s="356"/>
      <c r="F181" s="356"/>
      <c r="G181" s="357"/>
      <c r="H181" s="231"/>
      <c r="I181" s="232"/>
    </row>
    <row r="182" spans="1:9" x14ac:dyDescent="0.3">
      <c r="B182" s="244"/>
      <c r="C182" s="244"/>
      <c r="D182" s="244"/>
      <c r="E182" s="244"/>
      <c r="F182" s="244"/>
      <c r="G182" s="244"/>
      <c r="H182" s="231"/>
      <c r="I182" s="232"/>
    </row>
    <row r="183" spans="1:9" x14ac:dyDescent="0.3">
      <c r="A183" s="237"/>
      <c r="B183" s="155"/>
      <c r="C183" s="46"/>
      <c r="D183" s="46"/>
      <c r="E183" s="46"/>
      <c r="F183" s="46"/>
      <c r="G183" s="155" t="s">
        <v>296</v>
      </c>
      <c r="H183" s="156"/>
      <c r="I183" s="235">
        <f>SUM(I171:I182)</f>
        <v>0</v>
      </c>
    </row>
    <row r="184" spans="1:9" x14ac:dyDescent="0.3">
      <c r="A184" s="140"/>
      <c r="B184" s="157"/>
      <c r="C184" s="158"/>
      <c r="D184" s="158"/>
      <c r="E184" s="158"/>
      <c r="F184" s="158"/>
      <c r="G184" s="158"/>
      <c r="H184" s="158"/>
      <c r="I184" s="236"/>
    </row>
    <row r="185" spans="1:9" x14ac:dyDescent="0.3">
      <c r="A185" s="237" t="s">
        <v>83</v>
      </c>
      <c r="B185" s="155" t="s">
        <v>71</v>
      </c>
      <c r="C185" s="46"/>
      <c r="D185" s="46"/>
      <c r="E185" s="46"/>
      <c r="F185" s="46"/>
      <c r="G185" s="46"/>
      <c r="H185" s="238" t="s">
        <v>284</v>
      </c>
      <c r="I185" s="140" t="s">
        <v>282</v>
      </c>
    </row>
    <row r="186" spans="1:9" x14ac:dyDescent="0.3">
      <c r="B186" s="356"/>
      <c r="C186" s="356"/>
      <c r="D186" s="356"/>
      <c r="E186" s="356"/>
      <c r="F186" s="356"/>
      <c r="G186" s="357"/>
      <c r="H186" s="231"/>
      <c r="I186" s="232"/>
    </row>
    <row r="187" spans="1:9" x14ac:dyDescent="0.3">
      <c r="B187" s="356"/>
      <c r="C187" s="356"/>
      <c r="D187" s="356"/>
      <c r="E187" s="356"/>
      <c r="F187" s="356"/>
      <c r="G187" s="357"/>
      <c r="H187" s="231"/>
      <c r="I187" s="232"/>
    </row>
    <row r="188" spans="1:9" x14ac:dyDescent="0.3">
      <c r="B188" s="356"/>
      <c r="C188" s="356"/>
      <c r="D188" s="356"/>
      <c r="E188" s="356"/>
      <c r="F188" s="356"/>
      <c r="G188" s="357"/>
      <c r="H188" s="231"/>
      <c r="I188" s="232"/>
    </row>
    <row r="189" spans="1:9" x14ac:dyDescent="0.3">
      <c r="B189" s="356"/>
      <c r="C189" s="356"/>
      <c r="D189" s="356"/>
      <c r="E189" s="356"/>
      <c r="F189" s="356"/>
      <c r="G189" s="357"/>
      <c r="H189" s="231"/>
      <c r="I189" s="232"/>
    </row>
    <row r="190" spans="1:9" x14ac:dyDescent="0.3">
      <c r="B190" s="356"/>
      <c r="C190" s="356"/>
      <c r="D190" s="356"/>
      <c r="E190" s="356"/>
      <c r="F190" s="356"/>
      <c r="G190" s="357"/>
      <c r="H190" s="231"/>
      <c r="I190" s="232"/>
    </row>
    <row r="191" spans="1:9" x14ac:dyDescent="0.3">
      <c r="B191" s="356"/>
      <c r="C191" s="356"/>
      <c r="D191" s="356"/>
      <c r="E191" s="356"/>
      <c r="F191" s="356"/>
      <c r="G191" s="357"/>
      <c r="H191" s="231"/>
      <c r="I191" s="232"/>
    </row>
    <row r="192" spans="1:9" x14ac:dyDescent="0.3">
      <c r="B192" s="356"/>
      <c r="C192" s="356"/>
      <c r="D192" s="356"/>
      <c r="E192" s="356"/>
      <c r="F192" s="356"/>
      <c r="G192" s="357"/>
      <c r="H192" s="231"/>
      <c r="I192" s="232"/>
    </row>
    <row r="193" spans="1:9" x14ac:dyDescent="0.3">
      <c r="B193" s="356"/>
      <c r="C193" s="356"/>
      <c r="D193" s="356"/>
      <c r="E193" s="356"/>
      <c r="F193" s="356"/>
      <c r="G193" s="357"/>
      <c r="H193" s="231"/>
      <c r="I193" s="232"/>
    </row>
    <row r="194" spans="1:9" x14ac:dyDescent="0.3">
      <c r="B194" s="356"/>
      <c r="C194" s="356"/>
      <c r="D194" s="356"/>
      <c r="E194" s="356"/>
      <c r="F194" s="356"/>
      <c r="G194" s="357"/>
      <c r="H194" s="231"/>
      <c r="I194" s="232"/>
    </row>
    <row r="195" spans="1:9" x14ac:dyDescent="0.3">
      <c r="B195" s="356"/>
      <c r="C195" s="356"/>
      <c r="D195" s="356"/>
      <c r="E195" s="356"/>
      <c r="F195" s="356"/>
      <c r="G195" s="357"/>
      <c r="H195" s="231"/>
      <c r="I195" s="232"/>
    </row>
    <row r="196" spans="1:9" x14ac:dyDescent="0.3">
      <c r="B196" s="356"/>
      <c r="C196" s="356"/>
      <c r="D196" s="356"/>
      <c r="E196" s="356"/>
      <c r="F196" s="356"/>
      <c r="G196" s="357"/>
      <c r="H196" s="231"/>
      <c r="I196" s="232"/>
    </row>
    <row r="197" spans="1:9" x14ac:dyDescent="0.3">
      <c r="B197" s="244"/>
      <c r="C197" s="244"/>
      <c r="D197" s="244"/>
      <c r="E197" s="244"/>
      <c r="F197" s="244"/>
      <c r="G197" s="244"/>
      <c r="H197" s="231"/>
      <c r="I197" s="232"/>
    </row>
    <row r="198" spans="1:9" x14ac:dyDescent="0.3">
      <c r="A198" s="237"/>
      <c r="B198" s="155"/>
      <c r="C198" s="46"/>
      <c r="D198" s="46"/>
      <c r="E198" s="46"/>
      <c r="F198" s="46"/>
      <c r="G198" s="155" t="s">
        <v>297</v>
      </c>
      <c r="H198" s="156"/>
      <c r="I198" s="235">
        <f>SUM(I186:I197)</f>
        <v>0</v>
      </c>
    </row>
    <row r="199" spans="1:9" x14ac:dyDescent="0.3">
      <c r="A199" s="140"/>
      <c r="B199" s="246"/>
      <c r="C199" s="247"/>
      <c r="D199" s="247"/>
      <c r="E199" s="247"/>
      <c r="F199" s="247"/>
      <c r="G199" s="247"/>
      <c r="H199" s="247"/>
      <c r="I199" s="248"/>
    </row>
    <row r="200" spans="1:9" ht="17.25" thickBot="1" x14ac:dyDescent="0.35">
      <c r="A200" s="140"/>
      <c r="B200" s="140"/>
      <c r="C200" s="140"/>
      <c r="D200" s="140"/>
      <c r="E200" s="140"/>
      <c r="F200" s="140"/>
      <c r="G200" s="140"/>
      <c r="H200" s="140"/>
      <c r="I200" s="248"/>
    </row>
    <row r="201" spans="1:9" ht="18.75" thickBot="1" x14ac:dyDescent="0.4">
      <c r="A201" s="354" t="s">
        <v>160</v>
      </c>
      <c r="B201" s="355"/>
      <c r="C201" s="355"/>
      <c r="D201" s="355"/>
      <c r="E201" s="355"/>
      <c r="F201" s="355"/>
      <c r="G201" s="355"/>
      <c r="H201" s="355"/>
      <c r="I201" s="249">
        <f>I17+I32+I47+I62+I78+I93+I108+I123+I138+I153+I168+I183+I198</f>
        <v>0</v>
      </c>
    </row>
  </sheetData>
  <sheetProtection password="CC53" sheet="1" objects="1" scenarios="1" selectLockedCells="1"/>
  <mergeCells count="29">
    <mergeCell ref="B156:G166"/>
    <mergeCell ref="B171:G181"/>
    <mergeCell ref="B186:G196"/>
    <mergeCell ref="G1:H1"/>
    <mergeCell ref="A2:I2"/>
    <mergeCell ref="B77:C77"/>
    <mergeCell ref="B66:C66"/>
    <mergeCell ref="G66:I77"/>
    <mergeCell ref="B70:C70"/>
    <mergeCell ref="B71:C71"/>
    <mergeCell ref="B72:C72"/>
    <mergeCell ref="B73:C73"/>
    <mergeCell ref="B74:C74"/>
    <mergeCell ref="A201:H201"/>
    <mergeCell ref="B5:G16"/>
    <mergeCell ref="B20:G31"/>
    <mergeCell ref="B35:G46"/>
    <mergeCell ref="B50:G61"/>
    <mergeCell ref="B81:G92"/>
    <mergeCell ref="B96:G107"/>
    <mergeCell ref="B111:G122"/>
    <mergeCell ref="B126:G137"/>
    <mergeCell ref="B65:C65"/>
    <mergeCell ref="B67:C67"/>
    <mergeCell ref="B68:C68"/>
    <mergeCell ref="B69:C69"/>
    <mergeCell ref="B141:G151"/>
    <mergeCell ref="B75:C75"/>
    <mergeCell ref="B76:C76"/>
  </mergeCells>
  <phoneticPr fontId="3" type="noConversion"/>
  <pageMargins left="0.5" right="0.5" top="0.7" bottom="0.37" header="0.38" footer="0.16"/>
  <pageSetup orientation="portrait" horizontalDpi="1200" verticalDpi="1200" r:id="rId1"/>
  <headerFooter alignWithMargins="0">
    <oddHeader>&amp;L&amp;9Alta California Regional Center Budget &amp;A Form</oddHeader>
    <oddFooter>&amp;LPrinted &amp;D &amp;T&amp;C&amp;P of  &amp;N</oddFooter>
  </headerFooter>
  <rowBreaks count="3" manualBreakCount="3">
    <brk id="93" max="16383" man="1"/>
    <brk id="138" max="16383" man="1"/>
    <brk id="18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6699"/>
  </sheetPr>
  <dimension ref="A1:L139"/>
  <sheetViews>
    <sheetView showGridLines="0" workbookViewId="0">
      <pane ySplit="2" topLeftCell="A132" activePane="bottomLeft" state="frozen"/>
      <selection pane="bottomLeft" activeCell="H70" sqref="H70"/>
    </sheetView>
  </sheetViews>
  <sheetFormatPr defaultColWidth="8.75" defaultRowHeight="16.5" x14ac:dyDescent="0.3"/>
  <cols>
    <col min="1" max="1" width="4.125" style="17" customWidth="1"/>
    <col min="2" max="6" width="8" style="17" customWidth="1"/>
    <col min="7" max="7" width="13" style="17" customWidth="1"/>
    <col min="8" max="8" width="16.125" style="17" customWidth="1"/>
    <col min="9" max="10" width="12.625" style="17" customWidth="1"/>
    <col min="11" max="11" width="39.25" style="17" customWidth="1"/>
    <col min="12" max="16384" width="8.75" style="2"/>
  </cols>
  <sheetData>
    <row r="1" spans="1:10" ht="21" customHeight="1" x14ac:dyDescent="0.35">
      <c r="A1" s="16" t="s">
        <v>74</v>
      </c>
      <c r="F1" s="363" t="str">
        <f>'Cover Letter'!A5</f>
        <v xml:space="preserve"> </v>
      </c>
      <c r="G1" s="338"/>
      <c r="H1" s="338"/>
      <c r="I1" s="338"/>
    </row>
    <row r="2" spans="1:10" ht="71.25" customHeight="1" x14ac:dyDescent="0.3">
      <c r="A2" s="258" t="s">
        <v>316</v>
      </c>
      <c r="B2" s="258"/>
      <c r="C2" s="258"/>
      <c r="D2" s="258"/>
      <c r="E2" s="258"/>
      <c r="F2" s="258"/>
      <c r="G2" s="258"/>
      <c r="H2" s="258"/>
      <c r="I2" s="258"/>
      <c r="J2" s="228"/>
    </row>
    <row r="3" spans="1:10" ht="17.25" x14ac:dyDescent="0.35">
      <c r="A3" s="44" t="s">
        <v>58</v>
      </c>
      <c r="B3" s="45" t="s">
        <v>315</v>
      </c>
      <c r="H3" s="223"/>
    </row>
    <row r="4" spans="1:10" x14ac:dyDescent="0.3">
      <c r="A4" s="44"/>
      <c r="B4" s="358" t="s">
        <v>284</v>
      </c>
      <c r="C4" s="358"/>
      <c r="D4" s="229" t="s">
        <v>310</v>
      </c>
      <c r="E4" s="229" t="s">
        <v>311</v>
      </c>
      <c r="F4" s="229" t="s">
        <v>282</v>
      </c>
      <c r="G4" s="46" t="s">
        <v>313</v>
      </c>
      <c r="H4" s="223"/>
    </row>
    <row r="5" spans="1:10" x14ac:dyDescent="0.3">
      <c r="B5" s="364" t="s">
        <v>314</v>
      </c>
      <c r="C5" s="364"/>
      <c r="D5" s="250">
        <v>2500</v>
      </c>
      <c r="E5" s="251">
        <v>2</v>
      </c>
      <c r="F5" s="252">
        <f>IF(ISBLANK(D5)," ",IF(E5&lt;3,D5,D5/E5))</f>
        <v>2500</v>
      </c>
      <c r="G5" s="356"/>
      <c r="H5" s="356"/>
      <c r="I5" s="356"/>
    </row>
    <row r="6" spans="1:10" x14ac:dyDescent="0.3">
      <c r="B6" s="359"/>
      <c r="C6" s="359"/>
      <c r="D6" s="233"/>
      <c r="E6" s="234"/>
      <c r="F6" s="230" t="str">
        <f t="shared" ref="F6:F16" si="0">IF(ISBLANK(D6)," ",IF(E6&lt;3,D6,D6/E6))</f>
        <v xml:space="preserve"> </v>
      </c>
      <c r="G6" s="356"/>
      <c r="H6" s="356"/>
      <c r="I6" s="356"/>
    </row>
    <row r="7" spans="1:10" x14ac:dyDescent="0.3">
      <c r="B7" s="359"/>
      <c r="C7" s="359"/>
      <c r="D7" s="233"/>
      <c r="E7" s="234"/>
      <c r="F7" s="230" t="str">
        <f t="shared" si="0"/>
        <v xml:space="preserve"> </v>
      </c>
      <c r="G7" s="356"/>
      <c r="H7" s="356"/>
      <c r="I7" s="356"/>
    </row>
    <row r="8" spans="1:10" x14ac:dyDescent="0.3">
      <c r="B8" s="359"/>
      <c r="C8" s="359"/>
      <c r="D8" s="233"/>
      <c r="E8" s="234"/>
      <c r="F8" s="230" t="str">
        <f t="shared" si="0"/>
        <v xml:space="preserve"> </v>
      </c>
      <c r="G8" s="356"/>
      <c r="H8" s="356"/>
      <c r="I8" s="356"/>
    </row>
    <row r="9" spans="1:10" x14ac:dyDescent="0.3">
      <c r="B9" s="359"/>
      <c r="C9" s="359"/>
      <c r="D9" s="233"/>
      <c r="E9" s="234"/>
      <c r="F9" s="230" t="str">
        <f t="shared" si="0"/>
        <v xml:space="preserve"> </v>
      </c>
      <c r="G9" s="356"/>
      <c r="H9" s="356"/>
      <c r="I9" s="356"/>
    </row>
    <row r="10" spans="1:10" x14ac:dyDescent="0.3">
      <c r="B10" s="359"/>
      <c r="C10" s="359"/>
      <c r="D10" s="233"/>
      <c r="E10" s="234"/>
      <c r="F10" s="230" t="str">
        <f t="shared" si="0"/>
        <v xml:space="preserve"> </v>
      </c>
      <c r="G10" s="356"/>
      <c r="H10" s="356"/>
      <c r="I10" s="356"/>
    </row>
    <row r="11" spans="1:10" x14ac:dyDescent="0.3">
      <c r="B11" s="359"/>
      <c r="C11" s="359"/>
      <c r="D11" s="233"/>
      <c r="E11" s="234"/>
      <c r="F11" s="230" t="str">
        <f t="shared" si="0"/>
        <v xml:space="preserve"> </v>
      </c>
      <c r="G11" s="356"/>
      <c r="H11" s="356"/>
      <c r="I11" s="356"/>
    </row>
    <row r="12" spans="1:10" x14ac:dyDescent="0.3">
      <c r="B12" s="359"/>
      <c r="C12" s="359"/>
      <c r="D12" s="233"/>
      <c r="E12" s="234"/>
      <c r="F12" s="230" t="str">
        <f t="shared" si="0"/>
        <v xml:space="preserve"> </v>
      </c>
      <c r="G12" s="356"/>
      <c r="H12" s="356"/>
      <c r="I12" s="356"/>
    </row>
    <row r="13" spans="1:10" x14ac:dyDescent="0.3">
      <c r="B13" s="359"/>
      <c r="C13" s="359"/>
      <c r="D13" s="233"/>
      <c r="E13" s="234"/>
      <c r="F13" s="230" t="str">
        <f t="shared" si="0"/>
        <v xml:space="preserve"> </v>
      </c>
      <c r="G13" s="356"/>
      <c r="H13" s="356"/>
      <c r="I13" s="356"/>
    </row>
    <row r="14" spans="1:10" x14ac:dyDescent="0.3">
      <c r="B14" s="359"/>
      <c r="C14" s="359"/>
      <c r="D14" s="233"/>
      <c r="E14" s="234"/>
      <c r="F14" s="230" t="str">
        <f t="shared" si="0"/>
        <v xml:space="preserve"> </v>
      </c>
      <c r="G14" s="356"/>
      <c r="H14" s="356"/>
      <c r="I14" s="356"/>
    </row>
    <row r="15" spans="1:10" x14ac:dyDescent="0.3">
      <c r="B15" s="359"/>
      <c r="C15" s="359"/>
      <c r="D15" s="233"/>
      <c r="E15" s="234"/>
      <c r="F15" s="230" t="str">
        <f t="shared" si="0"/>
        <v xml:space="preserve"> </v>
      </c>
      <c r="G15" s="356"/>
      <c r="H15" s="356"/>
      <c r="I15" s="356"/>
    </row>
    <row r="16" spans="1:10" x14ac:dyDescent="0.3">
      <c r="B16" s="359"/>
      <c r="C16" s="359"/>
      <c r="D16" s="233"/>
      <c r="E16" s="234"/>
      <c r="F16" s="230" t="str">
        <f t="shared" si="0"/>
        <v xml:space="preserve"> </v>
      </c>
      <c r="G16" s="356"/>
      <c r="H16" s="356"/>
      <c r="I16" s="356"/>
    </row>
    <row r="17" spans="1:9" x14ac:dyDescent="0.3">
      <c r="A17" s="140"/>
      <c r="B17" s="140"/>
      <c r="C17" s="140"/>
      <c r="D17" s="140"/>
      <c r="E17" s="140"/>
      <c r="F17" s="140"/>
      <c r="G17" s="140" t="s">
        <v>298</v>
      </c>
      <c r="H17" s="140"/>
      <c r="I17" s="235">
        <f>SUM(F6:F16)</f>
        <v>0</v>
      </c>
    </row>
    <row r="18" spans="1:9" x14ac:dyDescent="0.3">
      <c r="A18" s="140"/>
      <c r="B18" s="140"/>
      <c r="C18" s="140"/>
      <c r="D18" s="140"/>
      <c r="E18" s="140"/>
      <c r="F18" s="140"/>
      <c r="G18" s="140"/>
      <c r="H18" s="140"/>
      <c r="I18" s="236"/>
    </row>
    <row r="19" spans="1:9" x14ac:dyDescent="0.3">
      <c r="A19" s="237" t="s">
        <v>43</v>
      </c>
      <c r="B19" s="35" t="s">
        <v>299</v>
      </c>
      <c r="C19" s="140"/>
      <c r="D19" s="140"/>
      <c r="E19" s="140"/>
      <c r="F19" s="140"/>
      <c r="G19" s="140"/>
      <c r="H19" s="238" t="s">
        <v>284</v>
      </c>
      <c r="I19" s="140" t="s">
        <v>282</v>
      </c>
    </row>
    <row r="20" spans="1:9" x14ac:dyDescent="0.3">
      <c r="B20" s="356"/>
      <c r="C20" s="356"/>
      <c r="D20" s="356"/>
      <c r="E20" s="356"/>
      <c r="F20" s="356"/>
      <c r="G20" s="357"/>
      <c r="H20" s="231"/>
      <c r="I20" s="232"/>
    </row>
    <row r="21" spans="1:9" x14ac:dyDescent="0.3">
      <c r="B21" s="356"/>
      <c r="C21" s="356"/>
      <c r="D21" s="356"/>
      <c r="E21" s="356"/>
      <c r="F21" s="356"/>
      <c r="G21" s="357"/>
      <c r="H21" s="231"/>
      <c r="I21" s="232"/>
    </row>
    <row r="22" spans="1:9" x14ac:dyDescent="0.3">
      <c r="B22" s="356"/>
      <c r="C22" s="356"/>
      <c r="D22" s="356"/>
      <c r="E22" s="356"/>
      <c r="F22" s="356"/>
      <c r="G22" s="357"/>
      <c r="H22" s="231"/>
      <c r="I22" s="232"/>
    </row>
    <row r="23" spans="1:9" x14ac:dyDescent="0.3">
      <c r="B23" s="356"/>
      <c r="C23" s="356"/>
      <c r="D23" s="356"/>
      <c r="E23" s="356"/>
      <c r="F23" s="356"/>
      <c r="G23" s="357"/>
      <c r="H23" s="231"/>
      <c r="I23" s="232"/>
    </row>
    <row r="24" spans="1:9" x14ac:dyDescent="0.3">
      <c r="B24" s="356"/>
      <c r="C24" s="356"/>
      <c r="D24" s="356"/>
      <c r="E24" s="356"/>
      <c r="F24" s="356"/>
      <c r="G24" s="357"/>
      <c r="H24" s="231"/>
      <c r="I24" s="232"/>
    </row>
    <row r="25" spans="1:9" x14ac:dyDescent="0.3">
      <c r="B25" s="356"/>
      <c r="C25" s="356"/>
      <c r="D25" s="356"/>
      <c r="E25" s="356"/>
      <c r="F25" s="356"/>
      <c r="G25" s="357"/>
      <c r="H25" s="231"/>
      <c r="I25" s="232"/>
    </row>
    <row r="26" spans="1:9" x14ac:dyDescent="0.3">
      <c r="B26" s="356"/>
      <c r="C26" s="356"/>
      <c r="D26" s="356"/>
      <c r="E26" s="356"/>
      <c r="F26" s="356"/>
      <c r="G26" s="357"/>
      <c r="H26" s="231"/>
      <c r="I26" s="232"/>
    </row>
    <row r="27" spans="1:9" x14ac:dyDescent="0.3">
      <c r="B27" s="356"/>
      <c r="C27" s="356"/>
      <c r="D27" s="356"/>
      <c r="E27" s="356"/>
      <c r="F27" s="356"/>
      <c r="G27" s="357"/>
      <c r="H27" s="231"/>
      <c r="I27" s="232"/>
    </row>
    <row r="28" spans="1:9" x14ac:dyDescent="0.3">
      <c r="B28" s="356"/>
      <c r="C28" s="356"/>
      <c r="D28" s="356"/>
      <c r="E28" s="356"/>
      <c r="F28" s="356"/>
      <c r="G28" s="357"/>
      <c r="H28" s="231"/>
      <c r="I28" s="232"/>
    </row>
    <row r="29" spans="1:9" x14ac:dyDescent="0.3">
      <c r="B29" s="356"/>
      <c r="C29" s="356"/>
      <c r="D29" s="356"/>
      <c r="E29" s="356"/>
      <c r="F29" s="356"/>
      <c r="G29" s="357"/>
      <c r="H29" s="231"/>
      <c r="I29" s="232"/>
    </row>
    <row r="30" spans="1:9" x14ac:dyDescent="0.3">
      <c r="B30" s="356"/>
      <c r="C30" s="356"/>
      <c r="D30" s="356"/>
      <c r="E30" s="356"/>
      <c r="F30" s="356"/>
      <c r="G30" s="357"/>
      <c r="H30" s="231"/>
      <c r="I30" s="232"/>
    </row>
    <row r="31" spans="1:9" x14ac:dyDescent="0.3">
      <c r="B31" s="356"/>
      <c r="C31" s="356"/>
      <c r="D31" s="356"/>
      <c r="E31" s="356"/>
      <c r="F31" s="356"/>
      <c r="G31" s="357"/>
      <c r="H31" s="231"/>
      <c r="I31" s="232"/>
    </row>
    <row r="32" spans="1:9" x14ac:dyDescent="0.3">
      <c r="A32" s="140"/>
      <c r="B32" s="46"/>
      <c r="C32" s="46"/>
      <c r="D32" s="46"/>
      <c r="E32" s="46"/>
      <c r="F32" s="46"/>
      <c r="G32" s="46" t="s">
        <v>300</v>
      </c>
      <c r="H32" s="46"/>
      <c r="I32" s="239">
        <f>SUM(I20:I31)</f>
        <v>0</v>
      </c>
    </row>
    <row r="33" spans="1:9" x14ac:dyDescent="0.3">
      <c r="A33" s="140"/>
      <c r="B33" s="46"/>
      <c r="C33" s="46"/>
      <c r="D33" s="46"/>
      <c r="E33" s="46"/>
      <c r="F33" s="46"/>
      <c r="G33" s="46"/>
      <c r="H33" s="46"/>
      <c r="I33" s="240"/>
    </row>
    <row r="34" spans="1:9" x14ac:dyDescent="0.3">
      <c r="A34" s="237" t="s">
        <v>45</v>
      </c>
      <c r="B34" s="155" t="s">
        <v>301</v>
      </c>
      <c r="C34" s="46"/>
      <c r="D34" s="46"/>
      <c r="E34" s="46"/>
      <c r="F34" s="46"/>
      <c r="G34" s="46"/>
      <c r="H34" s="238" t="s">
        <v>284</v>
      </c>
      <c r="I34" s="140" t="s">
        <v>282</v>
      </c>
    </row>
    <row r="35" spans="1:9" x14ac:dyDescent="0.3">
      <c r="B35" s="356"/>
      <c r="C35" s="356"/>
      <c r="D35" s="356"/>
      <c r="E35" s="356"/>
      <c r="F35" s="356"/>
      <c r="G35" s="357"/>
      <c r="H35" s="231"/>
      <c r="I35" s="232"/>
    </row>
    <row r="36" spans="1:9" x14ac:dyDescent="0.3">
      <c r="B36" s="356"/>
      <c r="C36" s="356"/>
      <c r="D36" s="356"/>
      <c r="E36" s="356"/>
      <c r="F36" s="356"/>
      <c r="G36" s="357"/>
      <c r="H36" s="231"/>
      <c r="I36" s="232"/>
    </row>
    <row r="37" spans="1:9" x14ac:dyDescent="0.3">
      <c r="B37" s="356"/>
      <c r="C37" s="356"/>
      <c r="D37" s="356"/>
      <c r="E37" s="356"/>
      <c r="F37" s="356"/>
      <c r="G37" s="357"/>
      <c r="H37" s="231"/>
      <c r="I37" s="232"/>
    </row>
    <row r="38" spans="1:9" x14ac:dyDescent="0.3">
      <c r="B38" s="356"/>
      <c r="C38" s="356"/>
      <c r="D38" s="356"/>
      <c r="E38" s="356"/>
      <c r="F38" s="356"/>
      <c r="G38" s="357"/>
      <c r="H38" s="231"/>
      <c r="I38" s="232"/>
    </row>
    <row r="39" spans="1:9" x14ac:dyDescent="0.3">
      <c r="B39" s="356"/>
      <c r="C39" s="356"/>
      <c r="D39" s="356"/>
      <c r="E39" s="356"/>
      <c r="F39" s="356"/>
      <c r="G39" s="357"/>
      <c r="H39" s="231"/>
      <c r="I39" s="232"/>
    </row>
    <row r="40" spans="1:9" x14ac:dyDescent="0.3">
      <c r="B40" s="356"/>
      <c r="C40" s="356"/>
      <c r="D40" s="356"/>
      <c r="E40" s="356"/>
      <c r="F40" s="356"/>
      <c r="G40" s="357"/>
      <c r="H40" s="231"/>
      <c r="I40" s="232"/>
    </row>
    <row r="41" spans="1:9" x14ac:dyDescent="0.3">
      <c r="B41" s="356"/>
      <c r="C41" s="356"/>
      <c r="D41" s="356"/>
      <c r="E41" s="356"/>
      <c r="F41" s="356"/>
      <c r="G41" s="357"/>
      <c r="H41" s="231"/>
      <c r="I41" s="232"/>
    </row>
    <row r="42" spans="1:9" x14ac:dyDescent="0.3">
      <c r="B42" s="356"/>
      <c r="C42" s="356"/>
      <c r="D42" s="356"/>
      <c r="E42" s="356"/>
      <c r="F42" s="356"/>
      <c r="G42" s="357"/>
      <c r="H42" s="231"/>
      <c r="I42" s="232"/>
    </row>
    <row r="43" spans="1:9" x14ac:dyDescent="0.3">
      <c r="B43" s="356"/>
      <c r="C43" s="356"/>
      <c r="D43" s="356"/>
      <c r="E43" s="356"/>
      <c r="F43" s="356"/>
      <c r="G43" s="357"/>
      <c r="H43" s="231"/>
      <c r="I43" s="232"/>
    </row>
    <row r="44" spans="1:9" x14ac:dyDescent="0.3">
      <c r="B44" s="356"/>
      <c r="C44" s="356"/>
      <c r="D44" s="356"/>
      <c r="E44" s="356"/>
      <c r="F44" s="356"/>
      <c r="G44" s="357"/>
      <c r="H44" s="231"/>
      <c r="I44" s="232"/>
    </row>
    <row r="45" spans="1:9" x14ac:dyDescent="0.3">
      <c r="B45" s="356"/>
      <c r="C45" s="356"/>
      <c r="D45" s="356"/>
      <c r="E45" s="356"/>
      <c r="F45" s="356"/>
      <c r="G45" s="357"/>
      <c r="H45" s="231"/>
      <c r="I45" s="232"/>
    </row>
    <row r="46" spans="1:9" x14ac:dyDescent="0.3">
      <c r="B46" s="356"/>
      <c r="C46" s="356"/>
      <c r="D46" s="356"/>
      <c r="E46" s="356"/>
      <c r="F46" s="356"/>
      <c r="G46" s="357"/>
      <c r="H46" s="231"/>
      <c r="I46" s="232"/>
    </row>
    <row r="47" spans="1:9" x14ac:dyDescent="0.3">
      <c r="A47" s="237"/>
      <c r="B47" s="155"/>
      <c r="C47" s="46"/>
      <c r="D47" s="46"/>
      <c r="E47" s="46"/>
      <c r="F47" s="46"/>
      <c r="G47" s="46" t="s">
        <v>302</v>
      </c>
      <c r="H47" s="156"/>
      <c r="I47" s="235">
        <f>SUM(I35:I46)</f>
        <v>0</v>
      </c>
    </row>
    <row r="48" spans="1:9" x14ac:dyDescent="0.3">
      <c r="A48" s="237"/>
      <c r="B48" s="155"/>
      <c r="C48" s="46"/>
      <c r="D48" s="46"/>
      <c r="E48" s="46"/>
      <c r="F48" s="46"/>
      <c r="G48" s="46"/>
      <c r="H48" s="156"/>
      <c r="I48" s="241"/>
    </row>
    <row r="49" spans="1:9" x14ac:dyDescent="0.3">
      <c r="A49" s="237" t="s">
        <v>46</v>
      </c>
      <c r="B49" s="155" t="s">
        <v>303</v>
      </c>
      <c r="C49" s="46"/>
      <c r="D49" s="46"/>
      <c r="E49" s="46"/>
      <c r="F49" s="46"/>
      <c r="G49" s="46"/>
      <c r="H49" s="238" t="s">
        <v>284</v>
      </c>
      <c r="I49" s="140" t="s">
        <v>282</v>
      </c>
    </row>
    <row r="50" spans="1:9" x14ac:dyDescent="0.3">
      <c r="B50" s="356"/>
      <c r="C50" s="356"/>
      <c r="D50" s="356"/>
      <c r="E50" s="356"/>
      <c r="F50" s="356"/>
      <c r="G50" s="357"/>
      <c r="H50" s="231"/>
      <c r="I50" s="232"/>
    </row>
    <row r="51" spans="1:9" x14ac:dyDescent="0.3">
      <c r="B51" s="356"/>
      <c r="C51" s="356"/>
      <c r="D51" s="356"/>
      <c r="E51" s="356"/>
      <c r="F51" s="356"/>
      <c r="G51" s="357"/>
      <c r="H51" s="231"/>
      <c r="I51" s="232"/>
    </row>
    <row r="52" spans="1:9" x14ac:dyDescent="0.3">
      <c r="B52" s="356"/>
      <c r="C52" s="356"/>
      <c r="D52" s="356"/>
      <c r="E52" s="356"/>
      <c r="F52" s="356"/>
      <c r="G52" s="357"/>
      <c r="H52" s="231"/>
      <c r="I52" s="232"/>
    </row>
    <row r="53" spans="1:9" x14ac:dyDescent="0.3">
      <c r="B53" s="356"/>
      <c r="C53" s="356"/>
      <c r="D53" s="356"/>
      <c r="E53" s="356"/>
      <c r="F53" s="356"/>
      <c r="G53" s="357"/>
      <c r="H53" s="231"/>
      <c r="I53" s="232"/>
    </row>
    <row r="54" spans="1:9" x14ac:dyDescent="0.3">
      <c r="B54" s="356"/>
      <c r="C54" s="356"/>
      <c r="D54" s="356"/>
      <c r="E54" s="356"/>
      <c r="F54" s="356"/>
      <c r="G54" s="357"/>
      <c r="H54" s="231"/>
      <c r="I54" s="232"/>
    </row>
    <row r="55" spans="1:9" x14ac:dyDescent="0.3">
      <c r="B55" s="356"/>
      <c r="C55" s="356"/>
      <c r="D55" s="356"/>
      <c r="E55" s="356"/>
      <c r="F55" s="356"/>
      <c r="G55" s="357"/>
      <c r="H55" s="231"/>
      <c r="I55" s="232"/>
    </row>
    <row r="56" spans="1:9" x14ac:dyDescent="0.3">
      <c r="B56" s="356"/>
      <c r="C56" s="356"/>
      <c r="D56" s="356"/>
      <c r="E56" s="356"/>
      <c r="F56" s="356"/>
      <c r="G56" s="357"/>
      <c r="H56" s="231"/>
      <c r="I56" s="232"/>
    </row>
    <row r="57" spans="1:9" x14ac:dyDescent="0.3">
      <c r="B57" s="356"/>
      <c r="C57" s="356"/>
      <c r="D57" s="356"/>
      <c r="E57" s="356"/>
      <c r="F57" s="356"/>
      <c r="G57" s="357"/>
      <c r="H57" s="231"/>
      <c r="I57" s="232"/>
    </row>
    <row r="58" spans="1:9" x14ac:dyDescent="0.3">
      <c r="B58" s="356"/>
      <c r="C58" s="356"/>
      <c r="D58" s="356"/>
      <c r="E58" s="356"/>
      <c r="F58" s="356"/>
      <c r="G58" s="357"/>
      <c r="H58" s="231"/>
      <c r="I58" s="232"/>
    </row>
    <row r="59" spans="1:9" x14ac:dyDescent="0.3">
      <c r="B59" s="356"/>
      <c r="C59" s="356"/>
      <c r="D59" s="356"/>
      <c r="E59" s="356"/>
      <c r="F59" s="356"/>
      <c r="G59" s="357"/>
      <c r="H59" s="231"/>
      <c r="I59" s="232"/>
    </row>
    <row r="60" spans="1:9" x14ac:dyDescent="0.3">
      <c r="B60" s="356"/>
      <c r="C60" s="356"/>
      <c r="D60" s="356"/>
      <c r="E60" s="356"/>
      <c r="F60" s="356"/>
      <c r="G60" s="357"/>
      <c r="H60" s="231"/>
      <c r="I60" s="232"/>
    </row>
    <row r="61" spans="1:9" x14ac:dyDescent="0.3">
      <c r="B61" s="356"/>
      <c r="C61" s="356"/>
      <c r="D61" s="356"/>
      <c r="E61" s="356"/>
      <c r="F61" s="356"/>
      <c r="G61" s="357"/>
      <c r="H61" s="231"/>
      <c r="I61" s="232"/>
    </row>
    <row r="62" spans="1:9" x14ac:dyDescent="0.3">
      <c r="A62" s="140"/>
      <c r="B62" s="157"/>
      <c r="C62" s="157"/>
      <c r="D62" s="157"/>
      <c r="E62" s="157"/>
      <c r="F62" s="157"/>
      <c r="G62" s="155" t="s">
        <v>304</v>
      </c>
      <c r="H62" s="46"/>
      <c r="I62" s="235">
        <f>SUM(I50:I61)</f>
        <v>0</v>
      </c>
    </row>
    <row r="63" spans="1:9" x14ac:dyDescent="0.3">
      <c r="A63" s="140"/>
      <c r="B63" s="157"/>
      <c r="C63" s="157"/>
      <c r="D63" s="157"/>
      <c r="E63" s="157"/>
      <c r="F63" s="157"/>
      <c r="G63" s="155"/>
      <c r="H63" s="46"/>
      <c r="I63" s="241"/>
    </row>
    <row r="64" spans="1:9" x14ac:dyDescent="0.3">
      <c r="A64" s="237" t="s">
        <v>61</v>
      </c>
      <c r="B64" s="155" t="s">
        <v>31</v>
      </c>
      <c r="C64" s="46"/>
      <c r="D64" s="46"/>
      <c r="E64" s="46"/>
      <c r="F64" s="46"/>
      <c r="G64" s="46"/>
      <c r="H64" s="238" t="s">
        <v>284</v>
      </c>
      <c r="I64" s="140" t="s">
        <v>282</v>
      </c>
    </row>
    <row r="65" spans="1:9" x14ac:dyDescent="0.3">
      <c r="B65" s="356"/>
      <c r="C65" s="356"/>
      <c r="D65" s="356"/>
      <c r="E65" s="356"/>
      <c r="F65" s="356"/>
      <c r="G65" s="357"/>
      <c r="H65" s="231"/>
      <c r="I65" s="232"/>
    </row>
    <row r="66" spans="1:9" x14ac:dyDescent="0.3">
      <c r="B66" s="356"/>
      <c r="C66" s="356"/>
      <c r="D66" s="356"/>
      <c r="E66" s="356"/>
      <c r="F66" s="356"/>
      <c r="G66" s="357"/>
      <c r="H66" s="231"/>
      <c r="I66" s="232"/>
    </row>
    <row r="67" spans="1:9" x14ac:dyDescent="0.3">
      <c r="B67" s="356"/>
      <c r="C67" s="356"/>
      <c r="D67" s="356"/>
      <c r="E67" s="356"/>
      <c r="F67" s="356"/>
      <c r="G67" s="357"/>
      <c r="H67" s="231"/>
      <c r="I67" s="232"/>
    </row>
    <row r="68" spans="1:9" x14ac:dyDescent="0.3">
      <c r="B68" s="356"/>
      <c r="C68" s="356"/>
      <c r="D68" s="356"/>
      <c r="E68" s="356"/>
      <c r="F68" s="356"/>
      <c r="G68" s="357"/>
      <c r="H68" s="231"/>
      <c r="I68" s="232"/>
    </row>
    <row r="69" spans="1:9" x14ac:dyDescent="0.3">
      <c r="B69" s="356"/>
      <c r="C69" s="356"/>
      <c r="D69" s="356"/>
      <c r="E69" s="356"/>
      <c r="F69" s="356"/>
      <c r="G69" s="357"/>
      <c r="H69" s="231"/>
      <c r="I69" s="232"/>
    </row>
    <row r="70" spans="1:9" x14ac:dyDescent="0.3">
      <c r="B70" s="356"/>
      <c r="C70" s="356"/>
      <c r="D70" s="356"/>
      <c r="E70" s="356"/>
      <c r="F70" s="356"/>
      <c r="G70" s="357"/>
      <c r="H70" s="231"/>
      <c r="I70" s="232"/>
    </row>
    <row r="71" spans="1:9" x14ac:dyDescent="0.3">
      <c r="B71" s="356"/>
      <c r="C71" s="356"/>
      <c r="D71" s="356"/>
      <c r="E71" s="356"/>
      <c r="F71" s="356"/>
      <c r="G71" s="357"/>
      <c r="H71" s="231"/>
      <c r="I71" s="232"/>
    </row>
    <row r="72" spans="1:9" x14ac:dyDescent="0.3">
      <c r="B72" s="356"/>
      <c r="C72" s="356"/>
      <c r="D72" s="356"/>
      <c r="E72" s="356"/>
      <c r="F72" s="356"/>
      <c r="G72" s="357"/>
      <c r="H72" s="231"/>
      <c r="I72" s="232"/>
    </row>
    <row r="73" spans="1:9" x14ac:dyDescent="0.3">
      <c r="B73" s="356"/>
      <c r="C73" s="356"/>
      <c r="D73" s="356"/>
      <c r="E73" s="356"/>
      <c r="F73" s="356"/>
      <c r="G73" s="357"/>
      <c r="H73" s="231"/>
      <c r="I73" s="232"/>
    </row>
    <row r="74" spans="1:9" x14ac:dyDescent="0.3">
      <c r="B74" s="356"/>
      <c r="C74" s="356"/>
      <c r="D74" s="356"/>
      <c r="E74" s="356"/>
      <c r="F74" s="356"/>
      <c r="G74" s="357"/>
      <c r="H74" s="231"/>
      <c r="I74" s="232"/>
    </row>
    <row r="75" spans="1:9" x14ac:dyDescent="0.3">
      <c r="B75" s="356"/>
      <c r="C75" s="356"/>
      <c r="D75" s="356"/>
      <c r="E75" s="356"/>
      <c r="F75" s="356"/>
      <c r="G75" s="357"/>
      <c r="H75" s="231"/>
      <c r="I75" s="232"/>
    </row>
    <row r="76" spans="1:9" x14ac:dyDescent="0.3">
      <c r="B76" s="356"/>
      <c r="C76" s="356"/>
      <c r="D76" s="356"/>
      <c r="E76" s="356"/>
      <c r="F76" s="356"/>
      <c r="G76" s="357"/>
      <c r="H76" s="231"/>
      <c r="I76" s="232"/>
    </row>
    <row r="77" spans="1:9" x14ac:dyDescent="0.3">
      <c r="A77" s="140"/>
      <c r="B77" s="46"/>
      <c r="C77" s="46"/>
      <c r="D77" s="46"/>
      <c r="E77" s="46"/>
      <c r="F77" s="46"/>
      <c r="G77" s="46" t="s">
        <v>305</v>
      </c>
      <c r="H77" s="46"/>
      <c r="I77" s="235">
        <f>SUM(I65:I76)</f>
        <v>0</v>
      </c>
    </row>
    <row r="78" spans="1:9" x14ac:dyDescent="0.3">
      <c r="A78" s="140"/>
      <c r="B78" s="46"/>
      <c r="C78" s="46"/>
      <c r="D78" s="46"/>
      <c r="E78" s="46"/>
      <c r="F78" s="46"/>
      <c r="G78" s="46"/>
      <c r="H78" s="46"/>
      <c r="I78" s="241"/>
    </row>
    <row r="79" spans="1:9" x14ac:dyDescent="0.3">
      <c r="A79" s="237" t="s">
        <v>62</v>
      </c>
      <c r="B79" s="155" t="s">
        <v>28</v>
      </c>
      <c r="C79" s="46"/>
      <c r="D79" s="46"/>
      <c r="E79" s="46"/>
      <c r="F79" s="46"/>
      <c r="G79" s="46"/>
      <c r="H79" s="238" t="s">
        <v>284</v>
      </c>
      <c r="I79" s="140" t="s">
        <v>282</v>
      </c>
    </row>
    <row r="80" spans="1:9" x14ac:dyDescent="0.3">
      <c r="B80" s="356"/>
      <c r="C80" s="356"/>
      <c r="D80" s="356"/>
      <c r="E80" s="356"/>
      <c r="F80" s="356"/>
      <c r="G80" s="357"/>
      <c r="H80" s="231"/>
      <c r="I80" s="232"/>
    </row>
    <row r="81" spans="1:9" x14ac:dyDescent="0.3">
      <c r="B81" s="356"/>
      <c r="C81" s="356"/>
      <c r="D81" s="356"/>
      <c r="E81" s="356"/>
      <c r="F81" s="356"/>
      <c r="G81" s="357"/>
      <c r="H81" s="231"/>
      <c r="I81" s="232"/>
    </row>
    <row r="82" spans="1:9" x14ac:dyDescent="0.3">
      <c r="B82" s="356"/>
      <c r="C82" s="356"/>
      <c r="D82" s="356"/>
      <c r="E82" s="356"/>
      <c r="F82" s="356"/>
      <c r="G82" s="357"/>
      <c r="H82" s="231"/>
      <c r="I82" s="232"/>
    </row>
    <row r="83" spans="1:9" x14ac:dyDescent="0.3">
      <c r="B83" s="356"/>
      <c r="C83" s="356"/>
      <c r="D83" s="356"/>
      <c r="E83" s="356"/>
      <c r="F83" s="356"/>
      <c r="G83" s="357"/>
      <c r="H83" s="231"/>
      <c r="I83" s="232"/>
    </row>
    <row r="84" spans="1:9" x14ac:dyDescent="0.3">
      <c r="B84" s="356"/>
      <c r="C84" s="356"/>
      <c r="D84" s="356"/>
      <c r="E84" s="356"/>
      <c r="F84" s="356"/>
      <c r="G84" s="357"/>
      <c r="H84" s="231"/>
      <c r="I84" s="232"/>
    </row>
    <row r="85" spans="1:9" x14ac:dyDescent="0.3">
      <c r="B85" s="356"/>
      <c r="C85" s="356"/>
      <c r="D85" s="356"/>
      <c r="E85" s="356"/>
      <c r="F85" s="356"/>
      <c r="G85" s="357"/>
      <c r="H85" s="231"/>
      <c r="I85" s="232"/>
    </row>
    <row r="86" spans="1:9" x14ac:dyDescent="0.3">
      <c r="B86" s="356"/>
      <c r="C86" s="356"/>
      <c r="D86" s="356"/>
      <c r="E86" s="356"/>
      <c r="F86" s="356"/>
      <c r="G86" s="357"/>
      <c r="H86" s="231"/>
      <c r="I86" s="232"/>
    </row>
    <row r="87" spans="1:9" x14ac:dyDescent="0.3">
      <c r="B87" s="356"/>
      <c r="C87" s="356"/>
      <c r="D87" s="356"/>
      <c r="E87" s="356"/>
      <c r="F87" s="356"/>
      <c r="G87" s="357"/>
      <c r="H87" s="231"/>
      <c r="I87" s="232"/>
    </row>
    <row r="88" spans="1:9" x14ac:dyDescent="0.3">
      <c r="B88" s="356"/>
      <c r="C88" s="356"/>
      <c r="D88" s="356"/>
      <c r="E88" s="356"/>
      <c r="F88" s="356"/>
      <c r="G88" s="357"/>
      <c r="H88" s="231"/>
      <c r="I88" s="232"/>
    </row>
    <row r="89" spans="1:9" x14ac:dyDescent="0.3">
      <c r="B89" s="356"/>
      <c r="C89" s="356"/>
      <c r="D89" s="356"/>
      <c r="E89" s="356"/>
      <c r="F89" s="356"/>
      <c r="G89" s="357"/>
      <c r="H89" s="231"/>
      <c r="I89" s="232"/>
    </row>
    <row r="90" spans="1:9" x14ac:dyDescent="0.3">
      <c r="B90" s="356"/>
      <c r="C90" s="356"/>
      <c r="D90" s="356"/>
      <c r="E90" s="356"/>
      <c r="F90" s="356"/>
      <c r="G90" s="357"/>
      <c r="H90" s="231"/>
      <c r="I90" s="232"/>
    </row>
    <row r="91" spans="1:9" x14ac:dyDescent="0.3">
      <c r="B91" s="356"/>
      <c r="C91" s="356"/>
      <c r="D91" s="356"/>
      <c r="E91" s="356"/>
      <c r="F91" s="356"/>
      <c r="G91" s="357"/>
      <c r="H91" s="231"/>
      <c r="I91" s="232"/>
    </row>
    <row r="92" spans="1:9" x14ac:dyDescent="0.3">
      <c r="A92" s="237"/>
      <c r="B92" s="155"/>
      <c r="C92" s="46"/>
      <c r="D92" s="46"/>
      <c r="E92" s="46"/>
      <c r="F92" s="46"/>
      <c r="G92" s="155" t="s">
        <v>306</v>
      </c>
      <c r="H92" s="156"/>
      <c r="I92" s="235">
        <f>SUM(I80:I91)</f>
        <v>0</v>
      </c>
    </row>
    <row r="93" spans="1:9" x14ac:dyDescent="0.3">
      <c r="A93" s="140"/>
      <c r="B93" s="46"/>
      <c r="C93" s="46"/>
      <c r="D93" s="46"/>
      <c r="E93" s="46"/>
      <c r="F93" s="46"/>
      <c r="G93" s="46"/>
      <c r="H93" s="46"/>
      <c r="I93" s="236"/>
    </row>
    <row r="94" spans="1:9" x14ac:dyDescent="0.3">
      <c r="A94" s="237" t="s">
        <v>63</v>
      </c>
      <c r="B94" s="155" t="s">
        <v>307</v>
      </c>
      <c r="C94" s="46"/>
      <c r="D94" s="46"/>
      <c r="E94" s="46"/>
      <c r="F94" s="46"/>
      <c r="G94" s="46"/>
      <c r="H94" s="238" t="s">
        <v>284</v>
      </c>
      <c r="I94" s="140" t="s">
        <v>282</v>
      </c>
    </row>
    <row r="95" spans="1:9" x14ac:dyDescent="0.3">
      <c r="B95" s="356"/>
      <c r="C95" s="356"/>
      <c r="D95" s="356"/>
      <c r="E95" s="356"/>
      <c r="F95" s="356"/>
      <c r="G95" s="357"/>
      <c r="H95" s="231"/>
      <c r="I95" s="232"/>
    </row>
    <row r="96" spans="1:9" x14ac:dyDescent="0.3">
      <c r="B96" s="356"/>
      <c r="C96" s="356"/>
      <c r="D96" s="356"/>
      <c r="E96" s="356"/>
      <c r="F96" s="356"/>
      <c r="G96" s="357"/>
      <c r="H96" s="231"/>
      <c r="I96" s="232"/>
    </row>
    <row r="97" spans="1:9" x14ac:dyDescent="0.3">
      <c r="B97" s="356"/>
      <c r="C97" s="356"/>
      <c r="D97" s="356"/>
      <c r="E97" s="356"/>
      <c r="F97" s="356"/>
      <c r="G97" s="357"/>
      <c r="H97" s="231"/>
      <c r="I97" s="232"/>
    </row>
    <row r="98" spans="1:9" x14ac:dyDescent="0.3">
      <c r="B98" s="356"/>
      <c r="C98" s="356"/>
      <c r="D98" s="356"/>
      <c r="E98" s="356"/>
      <c r="F98" s="356"/>
      <c r="G98" s="357"/>
      <c r="H98" s="231"/>
      <c r="I98" s="232"/>
    </row>
    <row r="99" spans="1:9" x14ac:dyDescent="0.3">
      <c r="B99" s="356"/>
      <c r="C99" s="356"/>
      <c r="D99" s="356"/>
      <c r="E99" s="356"/>
      <c r="F99" s="356"/>
      <c r="G99" s="357"/>
      <c r="H99" s="231"/>
      <c r="I99" s="232"/>
    </row>
    <row r="100" spans="1:9" x14ac:dyDescent="0.3">
      <c r="B100" s="356"/>
      <c r="C100" s="356"/>
      <c r="D100" s="356"/>
      <c r="E100" s="356"/>
      <c r="F100" s="356"/>
      <c r="G100" s="357"/>
      <c r="H100" s="231"/>
      <c r="I100" s="232"/>
    </row>
    <row r="101" spans="1:9" x14ac:dyDescent="0.3">
      <c r="B101" s="356"/>
      <c r="C101" s="356"/>
      <c r="D101" s="356"/>
      <c r="E101" s="356"/>
      <c r="F101" s="356"/>
      <c r="G101" s="357"/>
      <c r="H101" s="231"/>
      <c r="I101" s="232"/>
    </row>
    <row r="102" spans="1:9" x14ac:dyDescent="0.3">
      <c r="B102" s="356"/>
      <c r="C102" s="356"/>
      <c r="D102" s="356"/>
      <c r="E102" s="356"/>
      <c r="F102" s="356"/>
      <c r="G102" s="357"/>
      <c r="H102" s="231"/>
      <c r="I102" s="232"/>
    </row>
    <row r="103" spans="1:9" x14ac:dyDescent="0.3">
      <c r="B103" s="356"/>
      <c r="C103" s="356"/>
      <c r="D103" s="356"/>
      <c r="E103" s="356"/>
      <c r="F103" s="356"/>
      <c r="G103" s="357"/>
      <c r="H103" s="231"/>
      <c r="I103" s="232"/>
    </row>
    <row r="104" spans="1:9" x14ac:dyDescent="0.3">
      <c r="B104" s="356"/>
      <c r="C104" s="356"/>
      <c r="D104" s="356"/>
      <c r="E104" s="356"/>
      <c r="F104" s="356"/>
      <c r="G104" s="357"/>
      <c r="H104" s="231"/>
      <c r="I104" s="232"/>
    </row>
    <row r="105" spans="1:9" x14ac:dyDescent="0.3">
      <c r="B105" s="356"/>
      <c r="C105" s="356"/>
      <c r="D105" s="356"/>
      <c r="E105" s="356"/>
      <c r="F105" s="356"/>
      <c r="G105" s="357"/>
      <c r="H105" s="231"/>
      <c r="I105" s="232"/>
    </row>
    <row r="106" spans="1:9" x14ac:dyDescent="0.3">
      <c r="B106" s="356"/>
      <c r="C106" s="356"/>
      <c r="D106" s="356"/>
      <c r="E106" s="356"/>
      <c r="F106" s="356"/>
      <c r="G106" s="357"/>
      <c r="H106" s="231"/>
      <c r="I106" s="232"/>
    </row>
    <row r="107" spans="1:9" x14ac:dyDescent="0.3">
      <c r="A107" s="140"/>
      <c r="B107" s="224"/>
      <c r="C107" s="224"/>
      <c r="D107" s="224"/>
      <c r="E107" s="224"/>
      <c r="F107" s="155" t="s">
        <v>308</v>
      </c>
      <c r="G107" s="140"/>
      <c r="H107" s="225"/>
      <c r="I107" s="239">
        <f>SUM(I95:I106)</f>
        <v>0</v>
      </c>
    </row>
    <row r="108" spans="1:9" x14ac:dyDescent="0.3">
      <c r="A108" s="140"/>
      <c r="B108" s="224"/>
      <c r="C108" s="224"/>
      <c r="D108" s="224"/>
      <c r="E108" s="224"/>
      <c r="F108" s="224"/>
      <c r="G108" s="155"/>
      <c r="H108" s="225"/>
      <c r="I108" s="241"/>
    </row>
    <row r="109" spans="1:9" x14ac:dyDescent="0.3">
      <c r="A109" s="242" t="s">
        <v>65</v>
      </c>
      <c r="B109" s="226" t="s">
        <v>30</v>
      </c>
      <c r="C109" s="227"/>
      <c r="D109" s="227"/>
      <c r="E109" s="227"/>
      <c r="F109" s="227"/>
      <c r="G109" s="227"/>
      <c r="H109" s="238" t="s">
        <v>284</v>
      </c>
      <c r="I109" s="140" t="s">
        <v>282</v>
      </c>
    </row>
    <row r="110" spans="1:9" x14ac:dyDescent="0.3">
      <c r="B110" s="356"/>
      <c r="C110" s="356"/>
      <c r="D110" s="356"/>
      <c r="E110" s="356"/>
      <c r="F110" s="356"/>
      <c r="G110" s="357"/>
      <c r="H110" s="231"/>
      <c r="I110" s="232"/>
    </row>
    <row r="111" spans="1:9" x14ac:dyDescent="0.3">
      <c r="B111" s="356"/>
      <c r="C111" s="356"/>
      <c r="D111" s="356"/>
      <c r="E111" s="356"/>
      <c r="F111" s="356"/>
      <c r="G111" s="357"/>
      <c r="H111" s="231"/>
      <c r="I111" s="232"/>
    </row>
    <row r="112" spans="1:9" x14ac:dyDescent="0.3">
      <c r="B112" s="356"/>
      <c r="C112" s="356"/>
      <c r="D112" s="356"/>
      <c r="E112" s="356"/>
      <c r="F112" s="356"/>
      <c r="G112" s="357"/>
      <c r="H112" s="231"/>
      <c r="I112" s="232"/>
    </row>
    <row r="113" spans="1:9" x14ac:dyDescent="0.3">
      <c r="B113" s="356"/>
      <c r="C113" s="356"/>
      <c r="D113" s="356"/>
      <c r="E113" s="356"/>
      <c r="F113" s="356"/>
      <c r="G113" s="357"/>
      <c r="H113" s="231"/>
      <c r="I113" s="232"/>
    </row>
    <row r="114" spans="1:9" x14ac:dyDescent="0.3">
      <c r="B114" s="356"/>
      <c r="C114" s="356"/>
      <c r="D114" s="356"/>
      <c r="E114" s="356"/>
      <c r="F114" s="356"/>
      <c r="G114" s="357"/>
      <c r="H114" s="231"/>
      <c r="I114" s="232"/>
    </row>
    <row r="115" spans="1:9" x14ac:dyDescent="0.3">
      <c r="B115" s="356"/>
      <c r="C115" s="356"/>
      <c r="D115" s="356"/>
      <c r="E115" s="356"/>
      <c r="F115" s="356"/>
      <c r="G115" s="357"/>
      <c r="H115" s="231"/>
      <c r="I115" s="232"/>
    </row>
    <row r="116" spans="1:9" x14ac:dyDescent="0.3">
      <c r="B116" s="356"/>
      <c r="C116" s="356"/>
      <c r="D116" s="356"/>
      <c r="E116" s="356"/>
      <c r="F116" s="356"/>
      <c r="G116" s="357"/>
      <c r="H116" s="231"/>
      <c r="I116" s="232"/>
    </row>
    <row r="117" spans="1:9" x14ac:dyDescent="0.3">
      <c r="B117" s="356"/>
      <c r="C117" s="356"/>
      <c r="D117" s="356"/>
      <c r="E117" s="356"/>
      <c r="F117" s="356"/>
      <c r="G117" s="357"/>
      <c r="H117" s="231"/>
      <c r="I117" s="232"/>
    </row>
    <row r="118" spans="1:9" x14ac:dyDescent="0.3">
      <c r="B118" s="356"/>
      <c r="C118" s="356"/>
      <c r="D118" s="356"/>
      <c r="E118" s="356"/>
      <c r="F118" s="356"/>
      <c r="G118" s="357"/>
      <c r="H118" s="231"/>
      <c r="I118" s="232"/>
    </row>
    <row r="119" spans="1:9" x14ac:dyDescent="0.3">
      <c r="B119" s="356"/>
      <c r="C119" s="356"/>
      <c r="D119" s="356"/>
      <c r="E119" s="356"/>
      <c r="F119" s="356"/>
      <c r="G119" s="357"/>
      <c r="H119" s="231"/>
      <c r="I119" s="232"/>
    </row>
    <row r="120" spans="1:9" x14ac:dyDescent="0.3">
      <c r="B120" s="356"/>
      <c r="C120" s="356"/>
      <c r="D120" s="356"/>
      <c r="E120" s="356"/>
      <c r="F120" s="356"/>
      <c r="G120" s="357"/>
      <c r="H120" s="231"/>
      <c r="I120" s="232"/>
    </row>
    <row r="121" spans="1:9" x14ac:dyDescent="0.3">
      <c r="B121" s="356"/>
      <c r="C121" s="356"/>
      <c r="D121" s="356"/>
      <c r="E121" s="356"/>
      <c r="F121" s="356"/>
      <c r="G121" s="357"/>
      <c r="H121" s="231"/>
      <c r="I121" s="232"/>
    </row>
    <row r="122" spans="1:9" x14ac:dyDescent="0.3">
      <c r="A122" s="140"/>
      <c r="B122" s="224"/>
      <c r="C122" s="224"/>
      <c r="D122" s="224"/>
      <c r="E122" s="224"/>
      <c r="F122" s="224"/>
      <c r="G122" s="226" t="s">
        <v>309</v>
      </c>
      <c r="H122" s="225"/>
      <c r="I122" s="235">
        <f>SUM(I110:I121)</f>
        <v>0</v>
      </c>
    </row>
    <row r="123" spans="1:9" x14ac:dyDescent="0.3">
      <c r="A123" s="140"/>
      <c r="B123" s="224"/>
      <c r="C123" s="224"/>
      <c r="D123" s="224"/>
      <c r="E123" s="224"/>
      <c r="F123" s="224"/>
      <c r="G123" s="226"/>
      <c r="H123" s="225"/>
      <c r="I123" s="241"/>
    </row>
    <row r="124" spans="1:9" x14ac:dyDescent="0.3">
      <c r="A124" s="237" t="s">
        <v>66</v>
      </c>
      <c r="B124" s="155" t="s">
        <v>71</v>
      </c>
      <c r="C124" s="46"/>
      <c r="D124" s="46"/>
      <c r="E124" s="46"/>
      <c r="F124" s="46"/>
      <c r="G124" s="46"/>
      <c r="H124" s="238" t="s">
        <v>284</v>
      </c>
      <c r="I124" s="140" t="s">
        <v>282</v>
      </c>
    </row>
    <row r="125" spans="1:9" x14ac:dyDescent="0.3">
      <c r="B125" s="356"/>
      <c r="C125" s="356"/>
      <c r="D125" s="356"/>
      <c r="E125" s="356"/>
      <c r="F125" s="356"/>
      <c r="G125" s="357"/>
      <c r="H125" s="231"/>
      <c r="I125" s="232"/>
    </row>
    <row r="126" spans="1:9" x14ac:dyDescent="0.3">
      <c r="B126" s="356"/>
      <c r="C126" s="356"/>
      <c r="D126" s="356"/>
      <c r="E126" s="356"/>
      <c r="F126" s="356"/>
      <c r="G126" s="357"/>
      <c r="H126" s="231"/>
      <c r="I126" s="232"/>
    </row>
    <row r="127" spans="1:9" x14ac:dyDescent="0.3">
      <c r="B127" s="356"/>
      <c r="C127" s="356"/>
      <c r="D127" s="356"/>
      <c r="E127" s="356"/>
      <c r="F127" s="356"/>
      <c r="G127" s="357"/>
      <c r="H127" s="231"/>
      <c r="I127" s="232"/>
    </row>
    <row r="128" spans="1:9" x14ac:dyDescent="0.3">
      <c r="B128" s="356"/>
      <c r="C128" s="356"/>
      <c r="D128" s="356"/>
      <c r="E128" s="356"/>
      <c r="F128" s="356"/>
      <c r="G128" s="357"/>
      <c r="H128" s="231"/>
      <c r="I128" s="232"/>
    </row>
    <row r="129" spans="1:12" x14ac:dyDescent="0.3">
      <c r="B129" s="356"/>
      <c r="C129" s="356"/>
      <c r="D129" s="356"/>
      <c r="E129" s="356"/>
      <c r="F129" s="356"/>
      <c r="G129" s="357"/>
      <c r="H129" s="231"/>
      <c r="I129" s="232"/>
    </row>
    <row r="130" spans="1:12" x14ac:dyDescent="0.3">
      <c r="B130" s="356"/>
      <c r="C130" s="356"/>
      <c r="D130" s="356"/>
      <c r="E130" s="356"/>
      <c r="F130" s="356"/>
      <c r="G130" s="357"/>
      <c r="H130" s="231"/>
      <c r="I130" s="232"/>
    </row>
    <row r="131" spans="1:12" x14ac:dyDescent="0.3">
      <c r="B131" s="356"/>
      <c r="C131" s="356"/>
      <c r="D131" s="356"/>
      <c r="E131" s="356"/>
      <c r="F131" s="356"/>
      <c r="G131" s="357"/>
      <c r="H131" s="231"/>
      <c r="I131" s="232"/>
    </row>
    <row r="132" spans="1:12" x14ac:dyDescent="0.3">
      <c r="B132" s="356"/>
      <c r="C132" s="356"/>
      <c r="D132" s="356"/>
      <c r="E132" s="356"/>
      <c r="F132" s="356"/>
      <c r="G132" s="357"/>
      <c r="H132" s="231"/>
      <c r="I132" s="232"/>
    </row>
    <row r="133" spans="1:12" x14ac:dyDescent="0.3">
      <c r="B133" s="356"/>
      <c r="C133" s="356"/>
      <c r="D133" s="356"/>
      <c r="E133" s="356"/>
      <c r="F133" s="356"/>
      <c r="G133" s="357"/>
      <c r="H133" s="231"/>
      <c r="I133" s="232"/>
    </row>
    <row r="134" spans="1:12" x14ac:dyDescent="0.3">
      <c r="B134" s="356"/>
      <c r="C134" s="356"/>
      <c r="D134" s="356"/>
      <c r="E134" s="356"/>
      <c r="F134" s="356"/>
      <c r="G134" s="357"/>
      <c r="H134" s="231"/>
      <c r="I134" s="232"/>
    </row>
    <row r="135" spans="1:12" x14ac:dyDescent="0.3">
      <c r="B135" s="356"/>
      <c r="C135" s="356"/>
      <c r="D135" s="356"/>
      <c r="E135" s="356"/>
      <c r="F135" s="356"/>
      <c r="G135" s="357"/>
      <c r="H135" s="231"/>
      <c r="I135" s="232"/>
    </row>
    <row r="136" spans="1:12" x14ac:dyDescent="0.3">
      <c r="B136" s="356"/>
      <c r="C136" s="356"/>
      <c r="D136" s="356"/>
      <c r="E136" s="356"/>
      <c r="F136" s="356"/>
      <c r="G136" s="357"/>
      <c r="H136" s="231"/>
      <c r="I136" s="232"/>
    </row>
    <row r="137" spans="1:12" x14ac:dyDescent="0.3">
      <c r="A137" s="237"/>
      <c r="B137" s="155"/>
      <c r="C137" s="46"/>
      <c r="D137" s="46"/>
      <c r="E137" s="46"/>
      <c r="F137" s="46"/>
      <c r="G137" s="155" t="s">
        <v>297</v>
      </c>
      <c r="H137" s="156"/>
      <c r="I137" s="235">
        <f>SUM(I125:I136)</f>
        <v>0</v>
      </c>
    </row>
    <row r="138" spans="1:12" ht="17.25" thickBot="1" x14ac:dyDescent="0.35">
      <c r="A138" s="140"/>
      <c r="B138" s="140"/>
      <c r="C138" s="140"/>
      <c r="D138" s="140"/>
      <c r="E138" s="140"/>
      <c r="F138" s="140"/>
      <c r="G138" s="140"/>
      <c r="H138" s="140"/>
      <c r="I138" s="140"/>
    </row>
    <row r="139" spans="1:12" ht="18.75" thickBot="1" x14ac:dyDescent="0.4">
      <c r="A139" s="354" t="s">
        <v>317</v>
      </c>
      <c r="B139" s="355"/>
      <c r="C139" s="355"/>
      <c r="D139" s="355"/>
      <c r="E139" s="355"/>
      <c r="F139" s="355"/>
      <c r="G139" s="355"/>
      <c r="H139" s="355"/>
      <c r="I139" s="249">
        <f>I17+I32+I47+I62+I77+I92+I107+I122+I137</f>
        <v>0</v>
      </c>
      <c r="L139" s="17"/>
    </row>
  </sheetData>
  <sheetProtection password="CC53" sheet="1" objects="1" scenarios="1" selectLockedCells="1"/>
  <mergeCells count="25">
    <mergeCell ref="B16:C16"/>
    <mergeCell ref="B110:G121"/>
    <mergeCell ref="B125:G136"/>
    <mergeCell ref="A139:H139"/>
    <mergeCell ref="B35:G46"/>
    <mergeCell ref="B50:G61"/>
    <mergeCell ref="B65:G76"/>
    <mergeCell ref="B80:G91"/>
    <mergeCell ref="B95:G106"/>
    <mergeCell ref="B4:C4"/>
    <mergeCell ref="F1:I1"/>
    <mergeCell ref="A2:I2"/>
    <mergeCell ref="B20:G31"/>
    <mergeCell ref="B5:C5"/>
    <mergeCell ref="G5:I16"/>
    <mergeCell ref="B6:C6"/>
    <mergeCell ref="B7:C7"/>
    <mergeCell ref="B8:C8"/>
    <mergeCell ref="B9:C9"/>
    <mergeCell ref="B10:C10"/>
    <mergeCell ref="B11:C11"/>
    <mergeCell ref="B12:C12"/>
    <mergeCell ref="B13:C13"/>
    <mergeCell ref="B14:C14"/>
    <mergeCell ref="B15:C15"/>
  </mergeCells>
  <phoneticPr fontId="3" type="noConversion"/>
  <pageMargins left="0.5" right="0.5" top="0.7" bottom="0.37" header="0.38" footer="0.16"/>
  <pageSetup scale="91" orientation="portrait" horizontalDpi="1200" verticalDpi="1200" r:id="rId1"/>
  <headerFooter alignWithMargins="0">
    <oddHeader>&amp;L&amp;9Alta California Regional Center Budget &amp;A Form</oddHeader>
    <oddFooter>&amp;LPrinted &amp;D &amp;T&amp;C&amp;P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G78"/>
  <sheetViews>
    <sheetView showGridLines="0" tabSelected="1" zoomScaleNormal="100" workbookViewId="0">
      <selection activeCell="C11" sqref="C11"/>
    </sheetView>
  </sheetViews>
  <sheetFormatPr defaultColWidth="8.75" defaultRowHeight="18" x14ac:dyDescent="0.35"/>
  <cols>
    <col min="1" max="1" width="36.625" style="145" customWidth="1"/>
    <col min="2" max="2" width="17.75" style="145" customWidth="1"/>
    <col min="3" max="3" width="14.125" style="145" bestFit="1" customWidth="1"/>
    <col min="4" max="4" width="26.75" style="145" customWidth="1"/>
    <col min="5" max="5" width="8.75" style="145"/>
    <col min="6" max="16384" width="8.75" style="184"/>
  </cols>
  <sheetData>
    <row r="1" spans="1:7" x14ac:dyDescent="0.35">
      <c r="A1" s="366" t="s">
        <v>118</v>
      </c>
      <c r="B1" s="366"/>
      <c r="C1" s="367" t="str">
        <f>'Cover Letter'!A5</f>
        <v xml:space="preserve"> </v>
      </c>
      <c r="D1" s="265"/>
      <c r="E1" s="265"/>
      <c r="F1" s="183"/>
      <c r="G1" s="183"/>
    </row>
    <row r="2" spans="1:7" x14ac:dyDescent="0.35">
      <c r="C2" s="365"/>
      <c r="D2" s="272"/>
    </row>
    <row r="3" spans="1:7" ht="18.75" thickBot="1" x14ac:dyDescent="0.4">
      <c r="A3" s="185" t="s">
        <v>142</v>
      </c>
    </row>
    <row r="4" spans="1:7" ht="18.75" thickBot="1" x14ac:dyDescent="0.4">
      <c r="A4" s="377" t="s">
        <v>129</v>
      </c>
      <c r="B4" s="379"/>
      <c r="C4" s="5" t="s">
        <v>132</v>
      </c>
      <c r="D4" s="149"/>
    </row>
    <row r="5" spans="1:7" ht="15.75" customHeight="1" thickBot="1" x14ac:dyDescent="0.4">
      <c r="A5" s="377" t="s">
        <v>135</v>
      </c>
      <c r="B5" s="378"/>
      <c r="C5" s="6" t="s">
        <v>128</v>
      </c>
      <c r="D5" s="150"/>
    </row>
    <row r="6" spans="1:7" ht="15.75" customHeight="1" thickBot="1" x14ac:dyDescent="0.4"/>
    <row r="7" spans="1:7" ht="18.75" thickBot="1" x14ac:dyDescent="0.4">
      <c r="A7" s="377" t="str">
        <f>VLOOKUP(B55,A57:B60,2)</f>
        <v>Enter Monthly Units Per Client (Enter 1 unit )</v>
      </c>
      <c r="B7" s="378"/>
      <c r="C7" s="7"/>
      <c r="D7" s="161" t="str">
        <f>IF(C4="Supported Living", "Enter 1 for Supported Living", " ")</f>
        <v xml:space="preserve"> </v>
      </c>
    </row>
    <row r="8" spans="1:7" ht="18.75" thickBot="1" x14ac:dyDescent="0.4">
      <c r="A8" s="174"/>
      <c r="B8" s="175"/>
      <c r="C8" s="162"/>
    </row>
    <row r="9" spans="1:7" ht="18.75" thickBot="1" x14ac:dyDescent="0.4">
      <c r="A9" s="377" t="str">
        <f>VLOOKUP(B55,A71:B74,2)</f>
        <v>Enter Number of Months per year</v>
      </c>
      <c r="B9" s="378"/>
      <c r="C9" s="8">
        <v>12</v>
      </c>
      <c r="D9" s="150"/>
    </row>
    <row r="10" spans="1:7" ht="18.75" thickBot="1" x14ac:dyDescent="0.4">
      <c r="A10" s="377">
        <f>VLOOKUP(B55,A77:B78,2)</f>
        <v>0</v>
      </c>
      <c r="B10" s="378"/>
      <c r="C10" s="8"/>
    </row>
    <row r="11" spans="1:7" ht="18.75" thickBot="1" x14ac:dyDescent="0.4">
      <c r="B11" s="174" t="s">
        <v>117</v>
      </c>
      <c r="C11" s="8">
        <v>4</v>
      </c>
    </row>
    <row r="12" spans="1:7" ht="18.75" thickBot="1" x14ac:dyDescent="0.4">
      <c r="C12" s="151"/>
    </row>
    <row r="13" spans="1:7" ht="16.5" customHeight="1" thickBot="1" x14ac:dyDescent="0.4">
      <c r="A13" s="174" t="s">
        <v>269</v>
      </c>
      <c r="B13" s="197" t="s">
        <v>270</v>
      </c>
      <c r="C13" s="9">
        <f>IF(B55=1,ROUND(C7*C9*C11,2)*4.33*C10,IF(B55=3,ROUND(C7*C11,2)*C9,IF(B55=2,ROUND(C7*C9*C11,2),C7*C11)))</f>
        <v>0</v>
      </c>
      <c r="D13" s="151"/>
    </row>
    <row r="15" spans="1:7" ht="18.75" thickBot="1" x14ac:dyDescent="0.4">
      <c r="A15" s="146" t="s">
        <v>116</v>
      </c>
      <c r="B15" s="147"/>
      <c r="C15" s="147">
        <f>-B15*C7</f>
        <v>0</v>
      </c>
    </row>
    <row r="16" spans="1:7" ht="42.75" customHeight="1" thickBot="1" x14ac:dyDescent="0.4">
      <c r="A16" s="186" t="s">
        <v>150</v>
      </c>
      <c r="B16" s="10"/>
      <c r="C16" s="187">
        <f>ROUND(-C13*B16,0)</f>
        <v>0</v>
      </c>
      <c r="D16" s="145" t="s">
        <v>151</v>
      </c>
    </row>
    <row r="17" spans="1:3" ht="18.75" thickBot="1" x14ac:dyDescent="0.4"/>
    <row r="18" spans="1:3" ht="18.75" thickBot="1" x14ac:dyDescent="0.4">
      <c r="A18" s="380" t="s">
        <v>268</v>
      </c>
      <c r="B18" s="381"/>
      <c r="C18" s="11">
        <f>SUM(C13:C17)</f>
        <v>0</v>
      </c>
    </row>
    <row r="19" spans="1:3" ht="18.75" thickTop="1" x14ac:dyDescent="0.35"/>
    <row r="21" spans="1:3" ht="18.75" thickBot="1" x14ac:dyDescent="0.4">
      <c r="A21" s="148" t="s">
        <v>126</v>
      </c>
      <c r="C21" s="147"/>
    </row>
    <row r="22" spans="1:3" x14ac:dyDescent="0.35">
      <c r="A22" s="368"/>
      <c r="B22" s="369"/>
      <c r="C22" s="370"/>
    </row>
    <row r="23" spans="1:3" x14ac:dyDescent="0.35">
      <c r="A23" s="371"/>
      <c r="B23" s="372"/>
      <c r="C23" s="373"/>
    </row>
    <row r="24" spans="1:3" x14ac:dyDescent="0.35">
      <c r="A24" s="371"/>
      <c r="B24" s="372"/>
      <c r="C24" s="373"/>
    </row>
    <row r="25" spans="1:3" ht="18.75" thickBot="1" x14ac:dyDescent="0.4">
      <c r="A25" s="374"/>
      <c r="B25" s="375"/>
      <c r="C25" s="376"/>
    </row>
    <row r="42" spans="1:2" x14ac:dyDescent="0.35">
      <c r="A42" s="145" t="s">
        <v>149</v>
      </c>
      <c r="B42" s="151">
        <v>1</v>
      </c>
    </row>
    <row r="43" spans="1:2" x14ac:dyDescent="0.35">
      <c r="A43" s="145" t="s">
        <v>127</v>
      </c>
      <c r="B43" s="151">
        <v>3</v>
      </c>
    </row>
    <row r="44" spans="1:2" x14ac:dyDescent="0.35">
      <c r="A44" s="145" t="s">
        <v>128</v>
      </c>
      <c r="B44" s="151">
        <v>2</v>
      </c>
    </row>
    <row r="45" spans="1:2" x14ac:dyDescent="0.35">
      <c r="A45" s="145" t="s">
        <v>134</v>
      </c>
      <c r="B45" s="151">
        <v>4</v>
      </c>
    </row>
    <row r="49" spans="1:4" x14ac:dyDescent="0.35">
      <c r="A49" s="145" t="s">
        <v>130</v>
      </c>
    </row>
    <row r="50" spans="1:4" x14ac:dyDescent="0.35">
      <c r="A50" s="145" t="s">
        <v>131</v>
      </c>
    </row>
    <row r="51" spans="1:4" x14ac:dyDescent="0.35">
      <c r="A51" s="145" t="s">
        <v>165</v>
      </c>
    </row>
    <row r="52" spans="1:4" x14ac:dyDescent="0.35">
      <c r="A52" s="145" t="s">
        <v>132</v>
      </c>
    </row>
    <row r="53" spans="1:4" x14ac:dyDescent="0.35">
      <c r="A53" s="145" t="s">
        <v>133</v>
      </c>
    </row>
    <row r="54" spans="1:4" ht="18.75" thickBot="1" x14ac:dyDescent="0.4"/>
    <row r="55" spans="1:4" ht="18.75" thickBot="1" x14ac:dyDescent="0.4">
      <c r="A55" s="145" t="s">
        <v>137</v>
      </c>
      <c r="B55" s="188">
        <f>IF(C5="Hourly",1,IF(C5="Monthly",2,IF(C5="Daily",3,IF(C5="Annual",4,4))))</f>
        <v>2</v>
      </c>
    </row>
    <row r="56" spans="1:4" x14ac:dyDescent="0.35">
      <c r="A56" s="189" t="s">
        <v>136</v>
      </c>
      <c r="B56" s="190"/>
      <c r="C56" s="191"/>
    </row>
    <row r="57" spans="1:4" x14ac:dyDescent="0.35">
      <c r="A57" s="192">
        <v>1</v>
      </c>
      <c r="B57" s="152" t="s">
        <v>152</v>
      </c>
      <c r="C57" s="193"/>
    </row>
    <row r="58" spans="1:4" x14ac:dyDescent="0.35">
      <c r="A58" s="192">
        <v>2</v>
      </c>
      <c r="B58" s="152" t="s">
        <v>154</v>
      </c>
      <c r="C58" s="193"/>
      <c r="D58" s="152"/>
    </row>
    <row r="59" spans="1:4" x14ac:dyDescent="0.35">
      <c r="A59" s="192">
        <v>3</v>
      </c>
      <c r="B59" s="152" t="s">
        <v>153</v>
      </c>
      <c r="C59" s="193"/>
    </row>
    <row r="60" spans="1:4" x14ac:dyDescent="0.35">
      <c r="A60" s="192">
        <v>4</v>
      </c>
      <c r="B60" s="152" t="s">
        <v>155</v>
      </c>
      <c r="C60" s="193"/>
    </row>
    <row r="61" spans="1:4" ht="18.75" thickBot="1" x14ac:dyDescent="0.4">
      <c r="A61" s="194"/>
      <c r="B61" s="195"/>
      <c r="C61" s="196"/>
    </row>
    <row r="62" spans="1:4" ht="18.75" thickBot="1" x14ac:dyDescent="0.4"/>
    <row r="63" spans="1:4" x14ac:dyDescent="0.35">
      <c r="A63" s="189" t="s">
        <v>138</v>
      </c>
      <c r="B63" s="190"/>
      <c r="C63" s="191"/>
    </row>
    <row r="64" spans="1:4" x14ac:dyDescent="0.35">
      <c r="A64" s="192">
        <v>1</v>
      </c>
      <c r="B64" s="152" t="s">
        <v>139</v>
      </c>
      <c r="C64" s="193"/>
    </row>
    <row r="65" spans="1:4" x14ac:dyDescent="0.35">
      <c r="A65" s="192">
        <v>2</v>
      </c>
      <c r="B65" s="152" t="s">
        <v>141</v>
      </c>
      <c r="C65" s="193"/>
      <c r="D65" s="152"/>
    </row>
    <row r="66" spans="1:4" x14ac:dyDescent="0.35">
      <c r="A66" s="192">
        <v>3</v>
      </c>
      <c r="B66" s="152" t="s">
        <v>140</v>
      </c>
      <c r="C66" s="193"/>
    </row>
    <row r="67" spans="1:4" x14ac:dyDescent="0.35">
      <c r="A67" s="192">
        <v>4</v>
      </c>
      <c r="B67" s="152" t="s">
        <v>141</v>
      </c>
      <c r="C67" s="193"/>
    </row>
    <row r="68" spans="1:4" ht="18.75" thickBot="1" x14ac:dyDescent="0.4">
      <c r="A68" s="194"/>
      <c r="B68" s="195"/>
      <c r="C68" s="196"/>
    </row>
    <row r="70" spans="1:4" x14ac:dyDescent="0.35">
      <c r="A70" s="146" t="s">
        <v>156</v>
      </c>
    </row>
    <row r="71" spans="1:4" x14ac:dyDescent="0.35">
      <c r="A71" s="192">
        <v>1</v>
      </c>
      <c r="B71" s="152" t="s">
        <v>158</v>
      </c>
      <c r="C71" s="193"/>
    </row>
    <row r="72" spans="1:4" x14ac:dyDescent="0.35">
      <c r="A72" s="192">
        <v>2</v>
      </c>
      <c r="B72" s="152" t="s">
        <v>157</v>
      </c>
      <c r="C72" s="193"/>
    </row>
    <row r="73" spans="1:4" x14ac:dyDescent="0.35">
      <c r="A73" s="192">
        <v>3</v>
      </c>
      <c r="B73" s="152" t="s">
        <v>164</v>
      </c>
      <c r="C73" s="193"/>
    </row>
    <row r="74" spans="1:4" x14ac:dyDescent="0.35">
      <c r="A74" s="192">
        <v>4</v>
      </c>
      <c r="B74" s="152"/>
      <c r="C74" s="193"/>
    </row>
    <row r="76" spans="1:4" x14ac:dyDescent="0.35">
      <c r="A76" s="145" t="s">
        <v>318</v>
      </c>
    </row>
    <row r="77" spans="1:4" x14ac:dyDescent="0.35">
      <c r="A77" s="151">
        <v>1</v>
      </c>
      <c r="B77" s="145" t="s">
        <v>319</v>
      </c>
    </row>
    <row r="78" spans="1:4" x14ac:dyDescent="0.35">
      <c r="A78" s="151">
        <v>2</v>
      </c>
    </row>
  </sheetData>
  <sheetProtection password="CC53" sheet="1" objects="1" scenarios="1" selectLockedCells="1"/>
  <mergeCells count="10">
    <mergeCell ref="C2:D2"/>
    <mergeCell ref="A1:B1"/>
    <mergeCell ref="C1:E1"/>
    <mergeCell ref="A22:C25"/>
    <mergeCell ref="A7:B7"/>
    <mergeCell ref="A4:B4"/>
    <mergeCell ref="A5:B5"/>
    <mergeCell ref="A18:B18"/>
    <mergeCell ref="A9:B9"/>
    <mergeCell ref="A10:B10"/>
  </mergeCells>
  <phoneticPr fontId="3" type="noConversion"/>
  <dataValidations xWindow="1054" yWindow="401" count="4">
    <dataValidation type="list" allowBlank="1" showInputMessage="1" showErrorMessage="1" sqref="C5" xr:uid="{00000000-0002-0000-0600-000000000000}">
      <formula1>$A$42:$A$46</formula1>
    </dataValidation>
    <dataValidation type="list" allowBlank="1" showInputMessage="1" showErrorMessage="1" sqref="C4" xr:uid="{00000000-0002-0000-0600-000001000000}">
      <formula1>$A$49:$A$53</formula1>
    </dataValidation>
    <dataValidation type="decimal" operator="greaterThanOrEqual" allowBlank="1" showInputMessage="1" showErrorMessage="1" prompt="If this is SLS the value must be 1" sqref="C7 C9:C10" xr:uid="{00000000-0002-0000-0600-000002000000}">
      <formula1>0</formula1>
    </dataValidation>
    <dataValidation type="decimal" operator="greaterThanOrEqual" allowBlank="1" showErrorMessage="1" sqref="C11" xr:uid="{00000000-0002-0000-0600-000003000000}">
      <formula1>0</formula1>
    </dataValidation>
  </dataValidations>
  <hyperlinks>
    <hyperlink ref="B13" r:id="rId1" xr:uid="{00000000-0004-0000-0600-000000000000}"/>
  </hyperlinks>
  <pageMargins left="0.5" right="0.5" top="0.7" bottom="0.37" header="0.38" footer="0.16"/>
  <pageSetup orientation="portrait" horizontalDpi="1200" verticalDpi="1200" r:id="rId2"/>
  <headerFooter alignWithMargins="0">
    <oddHeader>&amp;L&amp;9Alta California Regional Center Budget &amp;A Form</oddHeader>
    <oddFooter>&amp;LPrinted &amp;D &amp;T&amp;C&amp;P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663300"/>
    <pageSetUpPr fitToPage="1"/>
  </sheetPr>
  <dimension ref="A1:F52"/>
  <sheetViews>
    <sheetView workbookViewId="0">
      <selection activeCell="E38" sqref="E38"/>
    </sheetView>
  </sheetViews>
  <sheetFormatPr defaultColWidth="8.75" defaultRowHeight="18" x14ac:dyDescent="0.35"/>
  <cols>
    <col min="1" max="1" width="39.25" style="13" customWidth="1"/>
    <col min="2" max="2" width="4.75" style="13" customWidth="1"/>
    <col min="3" max="3" width="11.375" style="13" customWidth="1"/>
    <col min="4" max="4" width="17.75" style="13" customWidth="1"/>
    <col min="5" max="5" width="20.75" style="13" customWidth="1"/>
    <col min="6" max="6" width="0" style="1" hidden="1" customWidth="1"/>
    <col min="7" max="16384" width="8.75" style="1"/>
  </cols>
  <sheetData>
    <row r="1" spans="1:5" ht="18.75" thickBot="1" x14ac:dyDescent="0.25">
      <c r="A1" s="388" t="s">
        <v>17</v>
      </c>
      <c r="B1" s="388"/>
      <c r="C1" s="388"/>
      <c r="D1" s="389" t="str">
        <f>'Cover Letter'!A5</f>
        <v xml:space="preserve"> </v>
      </c>
      <c r="E1" s="390"/>
    </row>
    <row r="2" spans="1:5" ht="19.5" thickTop="1" thickBot="1" x14ac:dyDescent="0.25">
      <c r="A2" s="47" t="s">
        <v>0</v>
      </c>
      <c r="B2" s="47"/>
      <c r="C2" s="47"/>
      <c r="D2" s="48"/>
      <c r="E2" s="49" t="s">
        <v>1</v>
      </c>
    </row>
    <row r="3" spans="1:5" ht="18.75" thickTop="1" x14ac:dyDescent="0.2">
      <c r="A3" s="50"/>
      <c r="B3" s="51"/>
      <c r="C3" s="52"/>
      <c r="D3" s="52"/>
      <c r="E3" s="52"/>
    </row>
    <row r="4" spans="1:5" x14ac:dyDescent="0.35">
      <c r="A4" s="53" t="s">
        <v>18</v>
      </c>
      <c r="B4" s="54"/>
      <c r="C4" s="55"/>
      <c r="D4" s="55"/>
      <c r="E4" s="56"/>
    </row>
    <row r="5" spans="1:5" x14ac:dyDescent="0.35">
      <c r="A5" s="57" t="s">
        <v>2</v>
      </c>
      <c r="B5" s="58"/>
      <c r="C5" s="59"/>
      <c r="D5" s="60"/>
      <c r="E5" s="61">
        <f>+Staffing!F20</f>
        <v>0</v>
      </c>
    </row>
    <row r="6" spans="1:5" x14ac:dyDescent="0.35">
      <c r="A6" s="62" t="s">
        <v>3</v>
      </c>
      <c r="B6" s="58"/>
      <c r="C6" s="59"/>
      <c r="D6" s="60"/>
      <c r="E6" s="63">
        <f>+Benefits!F17</f>
        <v>0</v>
      </c>
    </row>
    <row r="7" spans="1:5" x14ac:dyDescent="0.35">
      <c r="A7" s="64"/>
      <c r="B7" s="65" t="s">
        <v>84</v>
      </c>
      <c r="C7" s="64"/>
      <c r="D7" s="59"/>
      <c r="E7" s="66">
        <f>SUM(E5:E6)</f>
        <v>0</v>
      </c>
    </row>
    <row r="8" spans="1:5" x14ac:dyDescent="0.35">
      <c r="A8" s="67"/>
      <c r="B8" s="68"/>
      <c r="C8" s="67"/>
      <c r="D8" s="69"/>
      <c r="E8" s="70"/>
    </row>
    <row r="9" spans="1:5" x14ac:dyDescent="0.35">
      <c r="A9" s="382" t="s">
        <v>85</v>
      </c>
      <c r="B9" s="383"/>
      <c r="C9" s="383"/>
      <c r="D9" s="383"/>
      <c r="E9" s="383"/>
    </row>
    <row r="10" spans="1:5" x14ac:dyDescent="0.35">
      <c r="A10" s="57" t="s">
        <v>7</v>
      </c>
      <c r="B10" s="58"/>
      <c r="C10" s="59"/>
      <c r="D10" s="60"/>
      <c r="E10" s="61">
        <f>'Operating Costs'!I17</f>
        <v>0</v>
      </c>
    </row>
    <row r="11" spans="1:5" x14ac:dyDescent="0.35">
      <c r="A11" s="71" t="s">
        <v>19</v>
      </c>
      <c r="B11" s="72"/>
      <c r="C11" s="73"/>
      <c r="D11" s="74"/>
      <c r="E11" s="63">
        <f>+'Operating Costs'!I32</f>
        <v>0</v>
      </c>
    </row>
    <row r="12" spans="1:5" x14ac:dyDescent="0.35">
      <c r="A12" s="71" t="s">
        <v>4</v>
      </c>
      <c r="B12" s="72"/>
      <c r="C12" s="73"/>
      <c r="D12" s="74"/>
      <c r="E12" s="63">
        <f>+'Operating Costs'!I47</f>
        <v>0</v>
      </c>
    </row>
    <row r="13" spans="1:5" x14ac:dyDescent="0.35">
      <c r="A13" s="57" t="s">
        <v>26</v>
      </c>
      <c r="B13" s="72"/>
      <c r="C13" s="73"/>
      <c r="D13" s="74"/>
      <c r="E13" s="63">
        <f>'Operating Costs'!I62</f>
        <v>0</v>
      </c>
    </row>
    <row r="14" spans="1:5" x14ac:dyDescent="0.35">
      <c r="A14" s="57" t="s">
        <v>6</v>
      </c>
      <c r="B14" s="58"/>
      <c r="C14" s="59"/>
      <c r="D14" s="60"/>
      <c r="E14" s="63">
        <f>'Operating Costs'!I78</f>
        <v>0</v>
      </c>
    </row>
    <row r="15" spans="1:5" x14ac:dyDescent="0.35">
      <c r="A15" s="57" t="s">
        <v>75</v>
      </c>
      <c r="B15" s="58"/>
      <c r="C15" s="59"/>
      <c r="D15" s="60"/>
      <c r="E15" s="63">
        <f>'Operating Costs'!I93</f>
        <v>0</v>
      </c>
    </row>
    <row r="16" spans="1:5" x14ac:dyDescent="0.35">
      <c r="A16" s="57" t="s">
        <v>67</v>
      </c>
      <c r="B16" s="58"/>
      <c r="C16" s="59"/>
      <c r="D16" s="60"/>
      <c r="E16" s="63">
        <f>'Operating Costs'!I108</f>
        <v>0</v>
      </c>
    </row>
    <row r="17" spans="1:5" x14ac:dyDescent="0.35">
      <c r="A17" s="57" t="s">
        <v>8</v>
      </c>
      <c r="B17" s="58"/>
      <c r="C17" s="59"/>
      <c r="D17" s="60"/>
      <c r="E17" s="63">
        <f>'Operating Costs'!I123</f>
        <v>0</v>
      </c>
    </row>
    <row r="18" spans="1:5" x14ac:dyDescent="0.35">
      <c r="A18" s="57" t="s">
        <v>21</v>
      </c>
      <c r="B18" s="58"/>
      <c r="C18" s="59"/>
      <c r="D18" s="60"/>
      <c r="E18" s="63">
        <f>'Operating Costs'!I138</f>
        <v>0</v>
      </c>
    </row>
    <row r="19" spans="1:5" x14ac:dyDescent="0.35">
      <c r="A19" s="57" t="s">
        <v>22</v>
      </c>
      <c r="B19" s="58"/>
      <c r="C19" s="59"/>
      <c r="D19" s="60"/>
      <c r="E19" s="63">
        <f>'Operating Costs'!I153</f>
        <v>0</v>
      </c>
    </row>
    <row r="20" spans="1:5" x14ac:dyDescent="0.35">
      <c r="A20" s="57" t="s">
        <v>20</v>
      </c>
      <c r="B20" s="58"/>
      <c r="C20" s="59"/>
      <c r="D20" s="60"/>
      <c r="E20" s="63">
        <f>'Operating Costs'!I168</f>
        <v>0</v>
      </c>
    </row>
    <row r="21" spans="1:5" x14ac:dyDescent="0.35">
      <c r="A21" s="57" t="s">
        <v>5</v>
      </c>
      <c r="B21" s="58"/>
      <c r="C21" s="59"/>
      <c r="D21" s="60"/>
      <c r="E21" s="63">
        <f>'Operating Costs'!I183</f>
        <v>0</v>
      </c>
    </row>
    <row r="22" spans="1:5" x14ac:dyDescent="0.35">
      <c r="A22" s="57" t="s">
        <v>32</v>
      </c>
      <c r="B22" s="58"/>
      <c r="C22" s="59"/>
      <c r="D22" s="60"/>
      <c r="E22" s="63">
        <f>'Operating Costs'!I198</f>
        <v>0</v>
      </c>
    </row>
    <row r="23" spans="1:5" x14ac:dyDescent="0.35">
      <c r="A23" s="57"/>
      <c r="B23" s="58"/>
      <c r="C23" s="59"/>
      <c r="D23" s="60"/>
      <c r="E23" s="75"/>
    </row>
    <row r="24" spans="1:5" x14ac:dyDescent="0.35">
      <c r="A24" s="64"/>
      <c r="B24" s="65" t="s">
        <v>93</v>
      </c>
      <c r="C24" s="64"/>
      <c r="D24" s="59"/>
      <c r="E24" s="66">
        <f>SUM(E10:E23)</f>
        <v>0</v>
      </c>
    </row>
    <row r="25" spans="1:5" x14ac:dyDescent="0.35">
      <c r="A25" s="76"/>
      <c r="B25" s="77"/>
      <c r="C25" s="76"/>
      <c r="D25" s="73"/>
      <c r="E25" s="78"/>
    </row>
    <row r="26" spans="1:5" x14ac:dyDescent="0.35">
      <c r="A26" s="384" t="s">
        <v>34</v>
      </c>
      <c r="B26" s="385"/>
      <c r="C26" s="385"/>
      <c r="D26" s="385"/>
      <c r="E26" s="385"/>
    </row>
    <row r="27" spans="1:5" x14ac:dyDescent="0.35">
      <c r="A27" s="57" t="s">
        <v>2</v>
      </c>
      <c r="B27" s="58"/>
      <c r="C27" s="121"/>
      <c r="D27" s="121"/>
      <c r="E27" s="79">
        <f>+Staffing!F39</f>
        <v>0</v>
      </c>
    </row>
    <row r="28" spans="1:5" x14ac:dyDescent="0.35">
      <c r="A28" s="62" t="s">
        <v>42</v>
      </c>
      <c r="B28" s="72"/>
      <c r="C28" s="121"/>
      <c r="D28" s="121"/>
      <c r="E28" s="63">
        <f>+Benefits!F33</f>
        <v>0</v>
      </c>
    </row>
    <row r="29" spans="1:5" x14ac:dyDescent="0.35">
      <c r="A29" s="57" t="s">
        <v>25</v>
      </c>
      <c r="B29" s="72"/>
      <c r="C29" s="121"/>
      <c r="D29" s="121"/>
      <c r="E29" s="63">
        <f>'Admin costs'!I17</f>
        <v>0</v>
      </c>
    </row>
    <row r="30" spans="1:5" x14ac:dyDescent="0.35">
      <c r="A30" s="57" t="s">
        <v>23</v>
      </c>
      <c r="B30" s="58"/>
      <c r="C30" s="121"/>
      <c r="D30" s="121"/>
      <c r="E30" s="63">
        <f>'Admin costs'!I32</f>
        <v>0</v>
      </c>
    </row>
    <row r="31" spans="1:5" x14ac:dyDescent="0.35">
      <c r="A31" s="57" t="s">
        <v>27</v>
      </c>
      <c r="B31" s="58"/>
      <c r="C31" s="121"/>
      <c r="D31" s="121"/>
      <c r="E31" s="63">
        <f>'Admin costs'!I47</f>
        <v>0</v>
      </c>
    </row>
    <row r="32" spans="1:5" x14ac:dyDescent="0.35">
      <c r="A32" s="57" t="s">
        <v>24</v>
      </c>
      <c r="B32" s="58"/>
      <c r="C32" s="121"/>
      <c r="D32" s="121"/>
      <c r="E32" s="63">
        <f>'Admin costs'!I62</f>
        <v>0</v>
      </c>
    </row>
    <row r="33" spans="1:6" x14ac:dyDescent="0.35">
      <c r="A33" s="57" t="s">
        <v>31</v>
      </c>
      <c r="B33" s="58"/>
      <c r="C33" s="121"/>
      <c r="D33" s="121"/>
      <c r="E33" s="63">
        <f>'Admin costs'!I77</f>
        <v>0</v>
      </c>
    </row>
    <row r="34" spans="1:6" x14ac:dyDescent="0.35">
      <c r="A34" s="57" t="s">
        <v>28</v>
      </c>
      <c r="B34" s="58"/>
      <c r="C34" s="121"/>
      <c r="D34" s="121"/>
      <c r="E34" s="63">
        <f>'Admin costs'!I92</f>
        <v>0</v>
      </c>
    </row>
    <row r="35" spans="1:6" x14ac:dyDescent="0.35">
      <c r="A35" s="57" t="s">
        <v>29</v>
      </c>
      <c r="B35" s="58"/>
      <c r="C35" s="121"/>
      <c r="D35" s="121"/>
      <c r="E35" s="63">
        <f>'Admin costs'!I107</f>
        <v>0</v>
      </c>
    </row>
    <row r="36" spans="1:6" x14ac:dyDescent="0.35">
      <c r="A36" s="57" t="s">
        <v>30</v>
      </c>
      <c r="B36" s="72"/>
      <c r="C36" s="121"/>
      <c r="D36" s="121"/>
      <c r="E36" s="63">
        <f>'Admin costs'!I122</f>
        <v>0</v>
      </c>
    </row>
    <row r="37" spans="1:6" x14ac:dyDescent="0.35">
      <c r="A37" s="57" t="s">
        <v>32</v>
      </c>
      <c r="B37" s="58"/>
      <c r="C37" s="121"/>
      <c r="D37" s="121"/>
      <c r="E37" s="63">
        <f>'Admin costs'!I137</f>
        <v>0</v>
      </c>
    </row>
    <row r="38" spans="1:6" x14ac:dyDescent="0.35">
      <c r="A38" s="120"/>
      <c r="B38" s="58"/>
      <c r="C38" s="121"/>
      <c r="D38" s="121"/>
      <c r="E38" s="121"/>
    </row>
    <row r="39" spans="1:6" x14ac:dyDescent="0.35">
      <c r="A39" s="80"/>
      <c r="B39" s="65" t="s">
        <v>35</v>
      </c>
      <c r="C39" s="80"/>
      <c r="D39" s="59"/>
      <c r="E39" s="66">
        <f>SUM(E27:E38)</f>
        <v>0</v>
      </c>
      <c r="F39" s="4"/>
    </row>
    <row r="40" spans="1:6" x14ac:dyDescent="0.35">
      <c r="A40" s="80"/>
      <c r="B40" s="65"/>
      <c r="C40" s="80"/>
      <c r="D40" s="59"/>
      <c r="E40" s="81"/>
      <c r="F40" s="4"/>
    </row>
    <row r="41" spans="1:6" x14ac:dyDescent="0.35">
      <c r="A41" s="82" t="s">
        <v>33</v>
      </c>
      <c r="B41" s="58"/>
      <c r="C41" s="59"/>
      <c r="D41" s="83"/>
      <c r="E41" s="84">
        <f>+E39+E24+E7</f>
        <v>0</v>
      </c>
    </row>
    <row r="42" spans="1:6" x14ac:dyDescent="0.35">
      <c r="A42" s="85" t="s">
        <v>94</v>
      </c>
      <c r="B42" s="58"/>
      <c r="C42" s="59"/>
      <c r="D42" s="83"/>
      <c r="E42" s="63">
        <f>+'Service Units'!C18</f>
        <v>0</v>
      </c>
    </row>
    <row r="43" spans="1:6" x14ac:dyDescent="0.35">
      <c r="A43" s="82" t="s">
        <v>95</v>
      </c>
      <c r="B43" s="58"/>
      <c r="C43" s="59"/>
      <c r="D43" s="83"/>
      <c r="E43" s="86" t="e">
        <f>ROUND(E41/E42,2)</f>
        <v>#DIV/0!</v>
      </c>
    </row>
    <row r="44" spans="1:6" x14ac:dyDescent="0.35">
      <c r="A44" s="82" t="s">
        <v>159</v>
      </c>
      <c r="B44" s="58"/>
      <c r="C44" s="59"/>
      <c r="D44" s="83"/>
      <c r="E44" s="87">
        <f>+E41/'Service Units'!C11</f>
        <v>0</v>
      </c>
    </row>
    <row r="45" spans="1:6" x14ac:dyDescent="0.35">
      <c r="A45" s="85"/>
      <c r="B45" s="58"/>
      <c r="C45" s="59"/>
      <c r="D45" s="83"/>
      <c r="E45" s="88"/>
    </row>
    <row r="46" spans="1:6" x14ac:dyDescent="0.35">
      <c r="A46" s="89" t="s">
        <v>97</v>
      </c>
      <c r="B46" s="58"/>
      <c r="C46" s="59"/>
      <c r="D46" s="83"/>
      <c r="E46" s="84">
        <f>+E24+E7</f>
        <v>0</v>
      </c>
    </row>
    <row r="47" spans="1:6" x14ac:dyDescent="0.35">
      <c r="A47" s="85" t="s">
        <v>96</v>
      </c>
      <c r="B47" s="58"/>
      <c r="C47" s="59"/>
      <c r="D47" s="83"/>
      <c r="E47" s="90" t="e">
        <f>+E39/E41</f>
        <v>#DIV/0!</v>
      </c>
      <c r="F47" s="159">
        <v>0.15</v>
      </c>
    </row>
    <row r="48" spans="1:6" x14ac:dyDescent="0.35">
      <c r="D48" s="386" t="e">
        <f>IF(E47&gt;F47,"Admin cost can't be greater than 15%","Admin costs are within acceptable range")</f>
        <v>#DIV/0!</v>
      </c>
      <c r="E48" s="387"/>
    </row>
    <row r="52" spans="5:5" x14ac:dyDescent="0.35">
      <c r="E52" s="160"/>
    </row>
  </sheetData>
  <sheetProtection password="CC53" sheet="1" objects="1" scenarios="1" selectLockedCells="1" selectUnlockedCells="1"/>
  <mergeCells count="5">
    <mergeCell ref="A9:E9"/>
    <mergeCell ref="A26:E26"/>
    <mergeCell ref="D48:E48"/>
    <mergeCell ref="A1:C1"/>
    <mergeCell ref="D1:E1"/>
  </mergeCells>
  <phoneticPr fontId="3" type="noConversion"/>
  <conditionalFormatting sqref="D48">
    <cfRule type="containsText" dxfId="8" priority="6" operator="containsText" text="Warning - must be less than 15%">
      <formula>NOT(ISERROR(SEARCH("Warning - must be less than 15%",D48)))</formula>
    </cfRule>
    <cfRule type="containsText" dxfId="7" priority="7" operator="containsText" text="Warning - must be less than 15%">
      <formula>NOT(ISERROR(SEARCH("Warning - must be less than 15%",D48)))</formula>
    </cfRule>
    <cfRule type="containsText" dxfId="6" priority="8" operator="containsText" text="OK to proceed">
      <formula>NOT(ISERROR(SEARCH("OK to proceed",D48)))</formula>
    </cfRule>
    <cfRule type="containsText" dxfId="5" priority="9" operator="containsText" text="Warning this must be less than 15%">
      <formula>NOT(ISERROR(SEARCH("Warning this must be less than 15%",D48)))</formula>
    </cfRule>
  </conditionalFormatting>
  <conditionalFormatting sqref="D48:E48">
    <cfRule type="containsText" dxfId="4" priority="1" operator="containsText" text="Admin costs are within acceptable range">
      <formula>NOT(ISERROR(SEARCH("Admin costs are within acceptable range",D48)))</formula>
    </cfRule>
    <cfRule type="containsText" dxfId="3" priority="2" operator="containsText" text="Admin costs are within acceptable rane">
      <formula>NOT(ISERROR(SEARCH("Admin costs are within acceptable rane",D48)))</formula>
    </cfRule>
    <cfRule type="containsText" dxfId="2" priority="3" operator="containsText" text="Admin cost can't be greater than 15%">
      <formula>NOT(ISERROR(SEARCH("Admin cost can't be greater than 15%",D48)))</formula>
    </cfRule>
    <cfRule type="containsText" dxfId="1" priority="4" operator="containsText" text="OK to proceed">
      <formula>NOT(ISERROR(SEARCH("OK to proceed",D48)))</formula>
    </cfRule>
    <cfRule type="containsText" dxfId="0" priority="5" operator="containsText" text="OK to procced">
      <formula>NOT(ISERROR(SEARCH("OK to procced",D48)))</formula>
    </cfRule>
  </conditionalFormatting>
  <dataValidations count="1">
    <dataValidation type="custom" allowBlank="1" showInputMessage="1" showErrorMessage="1" error="Must be 15% or less" sqref="E47" xr:uid="{00000000-0002-0000-0700-000000000000}">
      <formula1>"&gt;F47"</formula1>
    </dataValidation>
  </dataValidations>
  <pageMargins left="0.5" right="0.5" top="0.5" bottom="0.5" header="0.25" footer="0.16"/>
  <pageSetup scale="88" orientation="portrait" horizontalDpi="1200" verticalDpi="1200" r:id="rId1"/>
  <headerFooter alignWithMargins="0">
    <oddHeader>&amp;L&amp;9Alta California Regional Center Budget &amp;A Form</oddHeader>
    <oddFooter>&amp;LPrinted &amp;D &amp;T&amp;C&amp;P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9900"/>
  </sheetPr>
  <dimension ref="A1:E162"/>
  <sheetViews>
    <sheetView zoomScaleNormal="100" workbookViewId="0">
      <pane ySplit="3" topLeftCell="A4" activePane="bottomLeft" state="frozen"/>
      <selection pane="bottomLeft" activeCell="C9" sqref="C9:C10"/>
    </sheetView>
  </sheetViews>
  <sheetFormatPr defaultColWidth="8.75" defaultRowHeight="15" x14ac:dyDescent="0.2"/>
  <cols>
    <col min="1" max="1" width="11.125" style="1" bestFit="1" customWidth="1"/>
    <col min="2" max="2" width="7.75" style="1" customWidth="1"/>
    <col min="3" max="3" width="82.625" style="1" customWidth="1"/>
    <col min="4" max="5" width="1.625" style="1" hidden="1" customWidth="1"/>
    <col min="6" max="16384" width="8.75" style="1"/>
  </cols>
  <sheetData>
    <row r="1" spans="1:4" ht="20.25" x14ac:dyDescent="0.2">
      <c r="A1" s="391" t="s">
        <v>161</v>
      </c>
      <c r="B1" s="391"/>
      <c r="C1" s="391"/>
    </row>
    <row r="2" spans="1:4" ht="18" x14ac:dyDescent="0.2">
      <c r="A2" s="392" t="str">
        <f>'Cover Letter'!A5</f>
        <v xml:space="preserve"> </v>
      </c>
      <c r="B2" s="392"/>
      <c r="C2" s="392"/>
    </row>
    <row r="3" spans="1:4" ht="16.5" thickBot="1" x14ac:dyDescent="0.25">
      <c r="A3" s="153" t="s">
        <v>162</v>
      </c>
      <c r="B3" s="153" t="s">
        <v>163</v>
      </c>
      <c r="C3" s="154" t="s">
        <v>167</v>
      </c>
    </row>
    <row r="4" spans="1:4" ht="15.75" thickTop="1" x14ac:dyDescent="0.2">
      <c r="A4" s="218"/>
      <c r="B4" s="219"/>
      <c r="C4" s="220" t="s">
        <v>167</v>
      </c>
    </row>
    <row r="5" spans="1:4" x14ac:dyDescent="0.2">
      <c r="A5" s="165"/>
      <c r="B5" s="221"/>
      <c r="C5" s="220"/>
    </row>
    <row r="6" spans="1:4" x14ac:dyDescent="0.2">
      <c r="A6" s="165"/>
      <c r="B6" s="166"/>
      <c r="C6" s="220"/>
    </row>
    <row r="7" spans="1:4" x14ac:dyDescent="0.2">
      <c r="A7" s="165"/>
      <c r="B7" s="166"/>
      <c r="C7" s="167"/>
    </row>
    <row r="8" spans="1:4" x14ac:dyDescent="0.2">
      <c r="A8" s="165"/>
      <c r="B8" s="166"/>
      <c r="C8" s="167"/>
    </row>
    <row r="9" spans="1:4" x14ac:dyDescent="0.2">
      <c r="A9" s="165"/>
      <c r="B9" s="166"/>
      <c r="C9" s="167"/>
    </row>
    <row r="10" spans="1:4" x14ac:dyDescent="0.2">
      <c r="A10" s="165"/>
      <c r="B10" s="166"/>
      <c r="C10" s="167"/>
    </row>
    <row r="11" spans="1:4" x14ac:dyDescent="0.2">
      <c r="A11" s="165"/>
      <c r="B11" s="166"/>
      <c r="C11" s="167"/>
    </row>
    <row r="12" spans="1:4" x14ac:dyDescent="0.2">
      <c r="A12" s="165"/>
      <c r="B12" s="166"/>
      <c r="C12" s="168"/>
      <c r="D12" s="4"/>
    </row>
    <row r="13" spans="1:4" x14ac:dyDescent="0.2">
      <c r="A13" s="165"/>
      <c r="B13" s="166"/>
      <c r="C13" s="168"/>
      <c r="D13" s="4"/>
    </row>
    <row r="14" spans="1:4" x14ac:dyDescent="0.2">
      <c r="A14" s="165"/>
      <c r="B14" s="166"/>
      <c r="C14" s="164"/>
    </row>
    <row r="15" spans="1:4" x14ac:dyDescent="0.2">
      <c r="A15" s="165"/>
      <c r="B15" s="166"/>
      <c r="C15" s="164"/>
    </row>
    <row r="16" spans="1:4" x14ac:dyDescent="0.2">
      <c r="A16" s="165"/>
      <c r="B16" s="166"/>
      <c r="C16" s="164"/>
    </row>
    <row r="17" spans="1:3" x14ac:dyDescent="0.2">
      <c r="A17" s="165"/>
      <c r="B17" s="166"/>
      <c r="C17" s="164"/>
    </row>
    <row r="18" spans="1:3" x14ac:dyDescent="0.2">
      <c r="A18" s="165"/>
      <c r="B18" s="166"/>
      <c r="C18" s="164"/>
    </row>
    <row r="19" spans="1:3" x14ac:dyDescent="0.2">
      <c r="A19" s="165"/>
      <c r="B19" s="166"/>
      <c r="C19" s="164"/>
    </row>
    <row r="20" spans="1:3" x14ac:dyDescent="0.2">
      <c r="A20" s="165"/>
      <c r="B20" s="166"/>
      <c r="C20" s="164"/>
    </row>
    <row r="21" spans="1:3" x14ac:dyDescent="0.2">
      <c r="A21" s="165"/>
      <c r="B21" s="169"/>
      <c r="C21" s="170"/>
    </row>
    <row r="22" spans="1:3" x14ac:dyDescent="0.2">
      <c r="A22" s="165"/>
      <c r="B22" s="171"/>
      <c r="C22" s="172"/>
    </row>
    <row r="23" spans="1:3" x14ac:dyDescent="0.2">
      <c r="A23" s="165"/>
      <c r="B23" s="171"/>
      <c r="C23" s="173"/>
    </row>
    <row r="24" spans="1:3" x14ac:dyDescent="0.2">
      <c r="A24" s="165"/>
      <c r="B24" s="171"/>
      <c r="C24" s="173"/>
    </row>
    <row r="25" spans="1:3" x14ac:dyDescent="0.2">
      <c r="A25" s="165"/>
      <c r="B25" s="171"/>
      <c r="C25" s="172"/>
    </row>
    <row r="26" spans="1:3" x14ac:dyDescent="0.2">
      <c r="A26" s="165"/>
      <c r="B26" s="171"/>
      <c r="C26" s="172"/>
    </row>
    <row r="27" spans="1:3" x14ac:dyDescent="0.2">
      <c r="A27" s="165"/>
      <c r="B27" s="171"/>
      <c r="C27" s="172"/>
    </row>
    <row r="28" spans="1:3" x14ac:dyDescent="0.2">
      <c r="A28" s="165"/>
      <c r="B28" s="171"/>
      <c r="C28" s="172"/>
    </row>
    <row r="29" spans="1:3" x14ac:dyDescent="0.2">
      <c r="A29" s="222"/>
      <c r="B29" s="222"/>
      <c r="C29" s="222"/>
    </row>
    <row r="30" spans="1:3" x14ac:dyDescent="0.2">
      <c r="A30" s="222"/>
      <c r="B30" s="222"/>
      <c r="C30" s="222"/>
    </row>
    <row r="31" spans="1:3" x14ac:dyDescent="0.2">
      <c r="A31" s="222"/>
      <c r="B31" s="222"/>
      <c r="C31" s="222"/>
    </row>
    <row r="32" spans="1:3" x14ac:dyDescent="0.2">
      <c r="A32" s="222"/>
      <c r="B32" s="222"/>
      <c r="C32" s="222"/>
    </row>
    <row r="33" spans="1:3" x14ac:dyDescent="0.2">
      <c r="A33" s="222"/>
      <c r="B33" s="222"/>
      <c r="C33" s="222"/>
    </row>
    <row r="34" spans="1:3" x14ac:dyDescent="0.2">
      <c r="A34" s="222"/>
      <c r="B34" s="222"/>
      <c r="C34" s="222"/>
    </row>
    <row r="35" spans="1:3" x14ac:dyDescent="0.2">
      <c r="A35" s="222"/>
      <c r="B35" s="222"/>
      <c r="C35" s="222"/>
    </row>
    <row r="36" spans="1:3" x14ac:dyDescent="0.2">
      <c r="A36" s="222"/>
      <c r="B36" s="222"/>
      <c r="C36" s="222"/>
    </row>
    <row r="37" spans="1:3" x14ac:dyDescent="0.2">
      <c r="A37" s="222"/>
      <c r="B37" s="222"/>
      <c r="C37" s="222"/>
    </row>
    <row r="38" spans="1:3" x14ac:dyDescent="0.2">
      <c r="A38" s="222"/>
      <c r="B38" s="222"/>
      <c r="C38" s="222"/>
    </row>
    <row r="39" spans="1:3" x14ac:dyDescent="0.2">
      <c r="A39" s="222"/>
      <c r="B39" s="222"/>
      <c r="C39" s="222"/>
    </row>
    <row r="40" spans="1:3" x14ac:dyDescent="0.2">
      <c r="A40" s="222"/>
      <c r="B40" s="222"/>
      <c r="C40" s="222"/>
    </row>
    <row r="41" spans="1:3" x14ac:dyDescent="0.2">
      <c r="A41" s="222"/>
      <c r="B41" s="222"/>
      <c r="C41" s="222"/>
    </row>
    <row r="42" spans="1:3" x14ac:dyDescent="0.2">
      <c r="A42" s="222"/>
      <c r="B42" s="222"/>
      <c r="C42" s="222"/>
    </row>
    <row r="43" spans="1:3" x14ac:dyDescent="0.2">
      <c r="A43" s="222"/>
      <c r="B43" s="222"/>
      <c r="C43" s="222"/>
    </row>
    <row r="44" spans="1:3" x14ac:dyDescent="0.2">
      <c r="A44" s="222"/>
      <c r="B44" s="222"/>
      <c r="C44" s="222"/>
    </row>
    <row r="45" spans="1:3" x14ac:dyDescent="0.2">
      <c r="A45" s="222"/>
      <c r="B45" s="222"/>
      <c r="C45" s="222"/>
    </row>
    <row r="46" spans="1:3" x14ac:dyDescent="0.2">
      <c r="A46" s="222"/>
      <c r="B46" s="222"/>
      <c r="C46" s="222"/>
    </row>
    <row r="47" spans="1:3" x14ac:dyDescent="0.2">
      <c r="A47" s="222"/>
      <c r="B47" s="222"/>
      <c r="C47" s="222"/>
    </row>
    <row r="48" spans="1:3" x14ac:dyDescent="0.2">
      <c r="A48" s="222"/>
      <c r="B48" s="222"/>
      <c r="C48" s="222"/>
    </row>
    <row r="49" spans="1:3" x14ac:dyDescent="0.2">
      <c r="A49" s="222"/>
      <c r="B49" s="222"/>
      <c r="C49" s="222"/>
    </row>
    <row r="50" spans="1:3" x14ac:dyDescent="0.2">
      <c r="A50" s="222"/>
      <c r="B50" s="222"/>
      <c r="C50" s="222"/>
    </row>
    <row r="51" spans="1:3" x14ac:dyDescent="0.2">
      <c r="A51" s="222"/>
      <c r="B51" s="222"/>
      <c r="C51" s="222"/>
    </row>
    <row r="52" spans="1:3" x14ac:dyDescent="0.2">
      <c r="A52" s="222"/>
      <c r="B52" s="222"/>
      <c r="C52" s="222"/>
    </row>
    <row r="53" spans="1:3" x14ac:dyDescent="0.2">
      <c r="A53" s="222"/>
      <c r="B53" s="222"/>
      <c r="C53" s="222"/>
    </row>
    <row r="54" spans="1:3" x14ac:dyDescent="0.2">
      <c r="A54" s="222"/>
      <c r="B54" s="222"/>
      <c r="C54" s="222"/>
    </row>
    <row r="55" spans="1:3" x14ac:dyDescent="0.2">
      <c r="A55" s="222"/>
      <c r="B55" s="222"/>
      <c r="C55" s="222"/>
    </row>
    <row r="56" spans="1:3" x14ac:dyDescent="0.2">
      <c r="A56" s="222"/>
      <c r="B56" s="222"/>
      <c r="C56" s="222"/>
    </row>
    <row r="57" spans="1:3" x14ac:dyDescent="0.2">
      <c r="A57" s="222"/>
      <c r="B57" s="222"/>
      <c r="C57" s="222"/>
    </row>
    <row r="58" spans="1:3" x14ac:dyDescent="0.2">
      <c r="A58" s="222"/>
      <c r="B58" s="222"/>
      <c r="C58" s="222"/>
    </row>
    <row r="59" spans="1:3" x14ac:dyDescent="0.2">
      <c r="A59" s="222"/>
      <c r="B59" s="222"/>
      <c r="C59" s="222"/>
    </row>
    <row r="60" spans="1:3" x14ac:dyDescent="0.2">
      <c r="A60" s="222"/>
      <c r="B60" s="222"/>
      <c r="C60" s="222"/>
    </row>
    <row r="61" spans="1:3" x14ac:dyDescent="0.2">
      <c r="A61" s="222"/>
      <c r="B61" s="222"/>
      <c r="C61" s="222"/>
    </row>
    <row r="62" spans="1:3" x14ac:dyDescent="0.2">
      <c r="A62" s="222"/>
      <c r="B62" s="222"/>
      <c r="C62" s="222"/>
    </row>
    <row r="63" spans="1:3" x14ac:dyDescent="0.2">
      <c r="A63" s="222"/>
      <c r="B63" s="222"/>
      <c r="C63" s="222"/>
    </row>
    <row r="64" spans="1:3" x14ac:dyDescent="0.2">
      <c r="A64" s="222"/>
      <c r="B64" s="222"/>
      <c r="C64" s="222"/>
    </row>
    <row r="65" spans="1:3" x14ac:dyDescent="0.2">
      <c r="A65" s="222"/>
      <c r="B65" s="222"/>
      <c r="C65" s="222"/>
    </row>
    <row r="66" spans="1:3" x14ac:dyDescent="0.2">
      <c r="A66" s="222"/>
      <c r="B66" s="222"/>
      <c r="C66" s="222"/>
    </row>
    <row r="67" spans="1:3" x14ac:dyDescent="0.2">
      <c r="A67" s="222"/>
      <c r="B67" s="222"/>
      <c r="C67" s="222"/>
    </row>
    <row r="68" spans="1:3" x14ac:dyDescent="0.2">
      <c r="A68" s="222"/>
      <c r="B68" s="222"/>
      <c r="C68" s="222"/>
    </row>
    <row r="69" spans="1:3" x14ac:dyDescent="0.2">
      <c r="A69" s="222"/>
      <c r="B69" s="222"/>
      <c r="C69" s="222"/>
    </row>
    <row r="70" spans="1:3" x14ac:dyDescent="0.2">
      <c r="A70" s="222"/>
      <c r="B70" s="222"/>
      <c r="C70" s="222"/>
    </row>
    <row r="71" spans="1:3" x14ac:dyDescent="0.2">
      <c r="A71" s="222"/>
      <c r="B71" s="222"/>
      <c r="C71" s="222"/>
    </row>
    <row r="72" spans="1:3" x14ac:dyDescent="0.2">
      <c r="A72" s="222"/>
      <c r="B72" s="222"/>
      <c r="C72" s="222"/>
    </row>
    <row r="73" spans="1:3" x14ac:dyDescent="0.2">
      <c r="A73" s="222"/>
      <c r="B73" s="222"/>
      <c r="C73" s="222"/>
    </row>
    <row r="74" spans="1:3" x14ac:dyDescent="0.2">
      <c r="A74" s="222"/>
      <c r="B74" s="222"/>
      <c r="C74" s="222"/>
    </row>
    <row r="75" spans="1:3" x14ac:dyDescent="0.2">
      <c r="A75" s="222"/>
      <c r="B75" s="222"/>
      <c r="C75" s="222"/>
    </row>
    <row r="76" spans="1:3" x14ac:dyDescent="0.2">
      <c r="A76" s="222"/>
      <c r="B76" s="222"/>
      <c r="C76" s="222"/>
    </row>
    <row r="77" spans="1:3" x14ac:dyDescent="0.2">
      <c r="A77" s="222"/>
      <c r="B77" s="222"/>
      <c r="C77" s="222"/>
    </row>
    <row r="78" spans="1:3" x14ac:dyDescent="0.2">
      <c r="A78" s="222"/>
      <c r="B78" s="222"/>
      <c r="C78" s="222"/>
    </row>
    <row r="79" spans="1:3" x14ac:dyDescent="0.2">
      <c r="A79" s="222"/>
      <c r="B79" s="222"/>
      <c r="C79" s="222"/>
    </row>
    <row r="80" spans="1:3" x14ac:dyDescent="0.2">
      <c r="A80" s="222"/>
      <c r="B80" s="222"/>
      <c r="C80" s="222"/>
    </row>
    <row r="81" spans="1:3" x14ac:dyDescent="0.2">
      <c r="A81" s="222"/>
      <c r="B81" s="222"/>
      <c r="C81" s="222"/>
    </row>
    <row r="82" spans="1:3" x14ac:dyDescent="0.2">
      <c r="A82" s="222"/>
      <c r="B82" s="222"/>
      <c r="C82" s="222"/>
    </row>
    <row r="83" spans="1:3" x14ac:dyDescent="0.2">
      <c r="A83" s="222"/>
      <c r="B83" s="222"/>
      <c r="C83" s="222"/>
    </row>
    <row r="84" spans="1:3" x14ac:dyDescent="0.2">
      <c r="A84" s="222"/>
      <c r="B84" s="222"/>
      <c r="C84" s="222"/>
    </row>
    <row r="85" spans="1:3" x14ac:dyDescent="0.2">
      <c r="A85" s="222"/>
      <c r="B85" s="222"/>
      <c r="C85" s="222"/>
    </row>
    <row r="86" spans="1:3" x14ac:dyDescent="0.2">
      <c r="A86" s="222"/>
      <c r="B86" s="222"/>
      <c r="C86" s="222"/>
    </row>
    <row r="87" spans="1:3" x14ac:dyDescent="0.2">
      <c r="A87" s="222"/>
      <c r="B87" s="222"/>
      <c r="C87" s="222"/>
    </row>
    <row r="88" spans="1:3" x14ac:dyDescent="0.2">
      <c r="A88" s="222"/>
      <c r="B88" s="222"/>
      <c r="C88" s="222"/>
    </row>
    <row r="89" spans="1:3" x14ac:dyDescent="0.2">
      <c r="A89" s="222"/>
      <c r="B89" s="222"/>
      <c r="C89" s="222"/>
    </row>
    <row r="90" spans="1:3" x14ac:dyDescent="0.2">
      <c r="A90" s="222"/>
      <c r="B90" s="222"/>
      <c r="C90" s="222"/>
    </row>
    <row r="91" spans="1:3" x14ac:dyDescent="0.2">
      <c r="A91" s="222"/>
      <c r="B91" s="222"/>
      <c r="C91" s="222"/>
    </row>
    <row r="92" spans="1:3" x14ac:dyDescent="0.2">
      <c r="A92" s="222"/>
      <c r="B92" s="222"/>
      <c r="C92" s="222"/>
    </row>
    <row r="93" spans="1:3" x14ac:dyDescent="0.2">
      <c r="A93" s="222"/>
      <c r="B93" s="222"/>
      <c r="C93" s="222"/>
    </row>
    <row r="94" spans="1:3" x14ac:dyDescent="0.2">
      <c r="A94" s="222"/>
      <c r="B94" s="222"/>
      <c r="C94" s="222"/>
    </row>
    <row r="95" spans="1:3" x14ac:dyDescent="0.2">
      <c r="A95" s="222"/>
      <c r="B95" s="222"/>
      <c r="C95" s="222"/>
    </row>
    <row r="96" spans="1:3" x14ac:dyDescent="0.2">
      <c r="A96" s="222"/>
      <c r="B96" s="222"/>
      <c r="C96" s="222"/>
    </row>
    <row r="97" spans="1:3" x14ac:dyDescent="0.2">
      <c r="A97" s="222"/>
      <c r="B97" s="222"/>
      <c r="C97" s="222"/>
    </row>
    <row r="98" spans="1:3" x14ac:dyDescent="0.2">
      <c r="A98" s="222"/>
      <c r="B98" s="222"/>
      <c r="C98" s="222"/>
    </row>
    <row r="99" spans="1:3" x14ac:dyDescent="0.2">
      <c r="A99" s="222"/>
      <c r="B99" s="222"/>
      <c r="C99" s="222"/>
    </row>
    <row r="100" spans="1:3" x14ac:dyDescent="0.2">
      <c r="A100" s="222"/>
      <c r="B100" s="222"/>
      <c r="C100" s="222"/>
    </row>
    <row r="101" spans="1:3" x14ac:dyDescent="0.2">
      <c r="A101" s="222"/>
      <c r="B101" s="222"/>
      <c r="C101" s="222"/>
    </row>
    <row r="102" spans="1:3" x14ac:dyDescent="0.2">
      <c r="A102" s="222"/>
      <c r="B102" s="222"/>
      <c r="C102" s="222"/>
    </row>
    <row r="103" spans="1:3" x14ac:dyDescent="0.2">
      <c r="A103" s="222"/>
      <c r="B103" s="222"/>
      <c r="C103" s="222"/>
    </row>
    <row r="104" spans="1:3" x14ac:dyDescent="0.2">
      <c r="A104" s="222"/>
      <c r="B104" s="222"/>
      <c r="C104" s="222"/>
    </row>
    <row r="105" spans="1:3" x14ac:dyDescent="0.2">
      <c r="A105" s="222"/>
      <c r="B105" s="222"/>
      <c r="C105" s="222"/>
    </row>
    <row r="106" spans="1:3" x14ac:dyDescent="0.2">
      <c r="A106" s="222"/>
      <c r="B106" s="222"/>
      <c r="C106" s="222"/>
    </row>
    <row r="107" spans="1:3" x14ac:dyDescent="0.2">
      <c r="A107" s="222"/>
      <c r="B107" s="222"/>
      <c r="C107" s="222"/>
    </row>
    <row r="108" spans="1:3" x14ac:dyDescent="0.2">
      <c r="A108" s="222"/>
      <c r="B108" s="222"/>
      <c r="C108" s="222"/>
    </row>
    <row r="109" spans="1:3" x14ac:dyDescent="0.2">
      <c r="A109" s="222"/>
      <c r="B109" s="222"/>
      <c r="C109" s="222"/>
    </row>
    <row r="110" spans="1:3" x14ac:dyDescent="0.2">
      <c r="A110" s="222"/>
      <c r="B110" s="222"/>
      <c r="C110" s="222"/>
    </row>
    <row r="111" spans="1:3" x14ac:dyDescent="0.2">
      <c r="A111" s="222"/>
      <c r="B111" s="222"/>
      <c r="C111" s="222"/>
    </row>
    <row r="112" spans="1:3" x14ac:dyDescent="0.2">
      <c r="A112" s="222"/>
      <c r="B112" s="222"/>
      <c r="C112" s="222"/>
    </row>
    <row r="113" spans="1:3" x14ac:dyDescent="0.2">
      <c r="A113" s="222"/>
      <c r="B113" s="222"/>
      <c r="C113" s="222"/>
    </row>
    <row r="114" spans="1:3" x14ac:dyDescent="0.2">
      <c r="A114" s="222"/>
      <c r="B114" s="222"/>
      <c r="C114" s="222"/>
    </row>
    <row r="115" spans="1:3" x14ac:dyDescent="0.2">
      <c r="A115" s="222"/>
      <c r="B115" s="222"/>
      <c r="C115" s="222"/>
    </row>
    <row r="116" spans="1:3" x14ac:dyDescent="0.2">
      <c r="A116" s="222"/>
      <c r="B116" s="222"/>
      <c r="C116" s="222"/>
    </row>
    <row r="117" spans="1:3" x14ac:dyDescent="0.2">
      <c r="A117" s="222"/>
      <c r="B117" s="222"/>
      <c r="C117" s="222"/>
    </row>
    <row r="118" spans="1:3" x14ac:dyDescent="0.2">
      <c r="A118" s="222"/>
      <c r="B118" s="222"/>
      <c r="C118" s="222"/>
    </row>
    <row r="119" spans="1:3" x14ac:dyDescent="0.2">
      <c r="A119" s="222"/>
      <c r="B119" s="222"/>
      <c r="C119" s="222"/>
    </row>
    <row r="120" spans="1:3" x14ac:dyDescent="0.2">
      <c r="A120" s="222"/>
      <c r="B120" s="222"/>
      <c r="C120" s="222"/>
    </row>
    <row r="121" spans="1:3" x14ac:dyDescent="0.2">
      <c r="A121" s="222"/>
      <c r="B121" s="222"/>
      <c r="C121" s="222"/>
    </row>
    <row r="122" spans="1:3" x14ac:dyDescent="0.2">
      <c r="A122" s="222"/>
      <c r="B122" s="222"/>
      <c r="C122" s="222"/>
    </row>
    <row r="123" spans="1:3" x14ac:dyDescent="0.2">
      <c r="A123" s="222"/>
      <c r="B123" s="222"/>
      <c r="C123" s="222"/>
    </row>
    <row r="124" spans="1:3" x14ac:dyDescent="0.2">
      <c r="A124" s="222"/>
      <c r="B124" s="222"/>
      <c r="C124" s="222"/>
    </row>
    <row r="125" spans="1:3" x14ac:dyDescent="0.2">
      <c r="A125" s="222"/>
      <c r="B125" s="222"/>
      <c r="C125" s="222"/>
    </row>
    <row r="126" spans="1:3" x14ac:dyDescent="0.2">
      <c r="A126" s="222"/>
      <c r="B126" s="222"/>
      <c r="C126" s="222"/>
    </row>
    <row r="127" spans="1:3" x14ac:dyDescent="0.2">
      <c r="A127" s="222"/>
      <c r="B127" s="222"/>
      <c r="C127" s="222"/>
    </row>
    <row r="128" spans="1:3" x14ac:dyDescent="0.2">
      <c r="A128" s="222"/>
      <c r="B128" s="222"/>
      <c r="C128" s="222"/>
    </row>
    <row r="129" spans="1:3" x14ac:dyDescent="0.2">
      <c r="A129" s="222"/>
      <c r="B129" s="222"/>
      <c r="C129" s="222"/>
    </row>
    <row r="130" spans="1:3" x14ac:dyDescent="0.2">
      <c r="A130" s="222"/>
      <c r="B130" s="222"/>
      <c r="C130" s="222"/>
    </row>
    <row r="131" spans="1:3" x14ac:dyDescent="0.2">
      <c r="A131" s="222"/>
      <c r="B131" s="222"/>
      <c r="C131" s="222"/>
    </row>
    <row r="132" spans="1:3" x14ac:dyDescent="0.2">
      <c r="A132" s="222"/>
      <c r="B132" s="222"/>
      <c r="C132" s="222"/>
    </row>
    <row r="133" spans="1:3" x14ac:dyDescent="0.2">
      <c r="A133" s="222"/>
      <c r="B133" s="222"/>
      <c r="C133" s="222"/>
    </row>
    <row r="134" spans="1:3" x14ac:dyDescent="0.2">
      <c r="A134" s="222"/>
      <c r="B134" s="222"/>
      <c r="C134" s="222"/>
    </row>
    <row r="135" spans="1:3" x14ac:dyDescent="0.2">
      <c r="A135" s="222"/>
      <c r="B135" s="222"/>
      <c r="C135" s="222"/>
    </row>
    <row r="136" spans="1:3" x14ac:dyDescent="0.2">
      <c r="A136" s="222"/>
      <c r="B136" s="222"/>
      <c r="C136" s="222"/>
    </row>
    <row r="137" spans="1:3" x14ac:dyDescent="0.2">
      <c r="A137" s="222"/>
      <c r="B137" s="222"/>
      <c r="C137" s="222"/>
    </row>
    <row r="138" spans="1:3" x14ac:dyDescent="0.2">
      <c r="A138" s="222"/>
      <c r="B138" s="222"/>
      <c r="C138" s="222"/>
    </row>
    <row r="139" spans="1:3" x14ac:dyDescent="0.2">
      <c r="A139" s="222"/>
      <c r="B139" s="222"/>
      <c r="C139" s="222"/>
    </row>
    <row r="140" spans="1:3" x14ac:dyDescent="0.2">
      <c r="A140" s="222"/>
      <c r="B140" s="222"/>
      <c r="C140" s="222"/>
    </row>
    <row r="141" spans="1:3" x14ac:dyDescent="0.2">
      <c r="A141" s="222"/>
      <c r="B141" s="222"/>
      <c r="C141" s="222"/>
    </row>
    <row r="142" spans="1:3" x14ac:dyDescent="0.2">
      <c r="A142" s="222"/>
      <c r="B142" s="222"/>
      <c r="C142" s="222"/>
    </row>
    <row r="143" spans="1:3" x14ac:dyDescent="0.2">
      <c r="A143" s="222"/>
      <c r="B143" s="222"/>
      <c r="C143" s="222"/>
    </row>
    <row r="144" spans="1:3" x14ac:dyDescent="0.2">
      <c r="A144" s="222"/>
      <c r="B144" s="222"/>
      <c r="C144" s="222"/>
    </row>
    <row r="145" spans="1:3" x14ac:dyDescent="0.2">
      <c r="A145" s="222"/>
      <c r="B145" s="222"/>
      <c r="C145" s="222"/>
    </row>
    <row r="146" spans="1:3" x14ac:dyDescent="0.2">
      <c r="A146" s="222"/>
      <c r="B146" s="222"/>
      <c r="C146" s="222"/>
    </row>
    <row r="147" spans="1:3" x14ac:dyDescent="0.2">
      <c r="A147" s="222"/>
      <c r="B147" s="222"/>
      <c r="C147" s="222"/>
    </row>
    <row r="148" spans="1:3" x14ac:dyDescent="0.2">
      <c r="A148" s="222"/>
      <c r="B148" s="222"/>
      <c r="C148" s="222"/>
    </row>
    <row r="149" spans="1:3" x14ac:dyDescent="0.2">
      <c r="A149" s="222"/>
      <c r="B149" s="222"/>
      <c r="C149" s="222"/>
    </row>
    <row r="150" spans="1:3" x14ac:dyDescent="0.2">
      <c r="A150" s="222"/>
      <c r="B150" s="222"/>
      <c r="C150" s="222"/>
    </row>
    <row r="151" spans="1:3" x14ac:dyDescent="0.2">
      <c r="A151" s="222"/>
      <c r="B151" s="222"/>
      <c r="C151" s="222"/>
    </row>
    <row r="152" spans="1:3" x14ac:dyDescent="0.2">
      <c r="A152" s="222"/>
      <c r="B152" s="222"/>
      <c r="C152" s="222"/>
    </row>
    <row r="153" spans="1:3" x14ac:dyDescent="0.2">
      <c r="A153" s="222"/>
      <c r="B153" s="222"/>
      <c r="C153" s="222"/>
    </row>
    <row r="154" spans="1:3" x14ac:dyDescent="0.2">
      <c r="A154" s="222"/>
      <c r="B154" s="222"/>
      <c r="C154" s="222"/>
    </row>
    <row r="155" spans="1:3" x14ac:dyDescent="0.2">
      <c r="A155" s="222"/>
      <c r="B155" s="222"/>
      <c r="C155" s="222"/>
    </row>
    <row r="156" spans="1:3" x14ac:dyDescent="0.2">
      <c r="A156" s="222"/>
      <c r="B156" s="222"/>
      <c r="C156" s="222"/>
    </row>
    <row r="157" spans="1:3" x14ac:dyDescent="0.2">
      <c r="A157" s="222"/>
      <c r="B157" s="222"/>
      <c r="C157" s="222"/>
    </row>
    <row r="158" spans="1:3" x14ac:dyDescent="0.2">
      <c r="A158" s="222"/>
      <c r="B158" s="222"/>
      <c r="C158" s="222"/>
    </row>
    <row r="159" spans="1:3" x14ac:dyDescent="0.2">
      <c r="A159" s="222"/>
      <c r="B159" s="222"/>
      <c r="C159" s="222"/>
    </row>
    <row r="160" spans="1:3" x14ac:dyDescent="0.2">
      <c r="A160" s="222"/>
      <c r="B160" s="222"/>
      <c r="C160" s="222"/>
    </row>
    <row r="161" spans="1:3" x14ac:dyDescent="0.2">
      <c r="A161" s="222"/>
      <c r="B161" s="222"/>
      <c r="C161" s="222"/>
    </row>
    <row r="162" spans="1:3" x14ac:dyDescent="0.2">
      <c r="A162" s="222"/>
      <c r="B162" s="222"/>
      <c r="C162" s="222"/>
    </row>
  </sheetData>
  <sheetProtection password="CC53" sheet="1" objects="1" scenarios="1"/>
  <mergeCells count="2">
    <mergeCell ref="A1:C1"/>
    <mergeCell ref="A2:C2"/>
  </mergeCells>
  <phoneticPr fontId="3" type="noConversion"/>
  <pageMargins left="0.5" right="0.5" top="0.7" bottom="0.37" header="0.38" footer="0.16"/>
  <pageSetup scale="85" orientation="portrait" horizontalDpi="1200" verticalDpi="1200" r:id="rId1"/>
  <headerFooter alignWithMargins="0">
    <oddHeader>&amp;L&amp;9Alta California Regional Center Budget &amp;A Form</oddHeader>
    <oddFooter>&amp;LPrinted  &amp;D  &amp;T&amp;C&amp;P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Cover Letter</vt:lpstr>
      <vt:lpstr>Staffing</vt:lpstr>
      <vt:lpstr>Benefits</vt:lpstr>
      <vt:lpstr>Operating Costs</vt:lpstr>
      <vt:lpstr>Admin costs</vt:lpstr>
      <vt:lpstr>Service Units</vt:lpstr>
      <vt:lpstr>Budget Summary</vt:lpstr>
      <vt:lpstr>Notes</vt:lpstr>
      <vt:lpstr>Approvals</vt:lpstr>
      <vt:lpstr>'Admin costs'!Print_Area</vt:lpstr>
      <vt:lpstr>Approvals!Print_Area</vt:lpstr>
      <vt:lpstr>Benefits!Print_Area</vt:lpstr>
      <vt:lpstr>'Budget Summary'!Print_Area</vt:lpstr>
      <vt:lpstr>'Cover Letter'!Print_Area</vt:lpstr>
      <vt:lpstr>Instructions!Print_Area</vt:lpstr>
      <vt:lpstr>Notes!Print_Area</vt:lpstr>
      <vt:lpstr>'Operating Costs'!Print_Area</vt:lpstr>
      <vt:lpstr>'Service Units'!Print_Area</vt:lpstr>
      <vt:lpstr>Staffing!Print_Area</vt:lpstr>
      <vt:lpstr>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ACRC</dc:creator>
  <cp:lastModifiedBy>LocalIT</cp:lastModifiedBy>
  <cp:lastPrinted>2018-05-03T14:21:44Z</cp:lastPrinted>
  <dcterms:created xsi:type="dcterms:W3CDTF">2006-12-16T16:00:07Z</dcterms:created>
  <dcterms:modified xsi:type="dcterms:W3CDTF">2021-05-05T20:40:15Z</dcterms:modified>
</cp:coreProperties>
</file>